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040077\Desktop\"/>
    </mc:Choice>
  </mc:AlternateContent>
  <bookViews>
    <workbookView xWindow="0" yWindow="0" windowWidth="28800" windowHeight="11775"/>
  </bookViews>
  <sheets>
    <sheet name="Deckblatt" sheetId="3" r:id="rId1"/>
    <sheet name="für Berechnung mit 1 Variable" sheetId="4" r:id="rId2"/>
    <sheet name="für Berechnung mit 2 Variablen" sheetId="2" r:id="rId3"/>
  </sheets>
  <definedNames>
    <definedName name="AAAI32" localSheetId="1">#REF!</definedName>
    <definedName name="AAAI32">#REF!</definedName>
    <definedName name="_xlnm.Print_Area" localSheetId="1">'für Berechnung mit 1 Variable'!$A$1:$G$33</definedName>
    <definedName name="_xlnm.Print_Area" localSheetId="2">'für Berechnung mit 2 Variablen'!$A$1:$H$33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4" l="1"/>
  <c r="C17" i="2"/>
  <c r="B17" i="2"/>
  <c r="C18" i="2" l="1"/>
  <c r="C33" i="4"/>
  <c r="E33" i="4" s="1"/>
  <c r="C32" i="4"/>
  <c r="E32" i="4" s="1"/>
  <c r="C31" i="4"/>
  <c r="E31" i="4" s="1"/>
  <c r="C30" i="4"/>
  <c r="D30" i="4" s="1"/>
  <c r="C29" i="4"/>
  <c r="D29" i="4" s="1"/>
  <c r="C28" i="4"/>
  <c r="E28" i="4" s="1"/>
  <c r="C27" i="4"/>
  <c r="E27" i="4" s="1"/>
  <c r="C26" i="4"/>
  <c r="D26" i="4" s="1"/>
  <c r="C25" i="4"/>
  <c r="E25" i="4" s="1"/>
  <c r="C24" i="4"/>
  <c r="E24" i="4" s="1"/>
  <c r="C23" i="4"/>
  <c r="E23" i="4" s="1"/>
  <c r="C22" i="4"/>
  <c r="C21" i="4"/>
  <c r="C20" i="4"/>
  <c r="C19" i="4"/>
  <c r="D18" i="4"/>
  <c r="C18" i="4"/>
  <c r="B18" i="4"/>
  <c r="F10" i="4"/>
  <c r="F9" i="4"/>
  <c r="F8" i="4"/>
  <c r="F5" i="4"/>
  <c r="F4" i="4"/>
  <c r="F3" i="4"/>
  <c r="D23" i="4" l="1"/>
  <c r="D24" i="4"/>
  <c r="D25" i="4"/>
  <c r="E29" i="4"/>
  <c r="E30" i="4"/>
  <c r="D33" i="4"/>
  <c r="E26" i="4"/>
  <c r="E19" i="4"/>
  <c r="D19" i="4"/>
  <c r="E20" i="4"/>
  <c r="D20" i="4"/>
  <c r="E21" i="4"/>
  <c r="D21" i="4"/>
  <c r="E22" i="4"/>
  <c r="D22" i="4"/>
  <c r="D28" i="4"/>
  <c r="D32" i="4"/>
  <c r="D27" i="4"/>
  <c r="D31" i="4"/>
  <c r="D29" i="2"/>
  <c r="D30" i="2"/>
  <c r="D31" i="2"/>
  <c r="D32" i="2"/>
  <c r="D33" i="2"/>
  <c r="G3" i="2"/>
  <c r="G4" i="2"/>
  <c r="G5" i="2"/>
  <c r="G8" i="2"/>
  <c r="G10" i="2"/>
  <c r="G9" i="2"/>
  <c r="D20" i="2"/>
  <c r="D21" i="2"/>
  <c r="D24" i="2"/>
  <c r="D25" i="2"/>
  <c r="F25" i="2" s="1"/>
  <c r="D28" i="2"/>
  <c r="D19" i="2"/>
  <c r="D22" i="2"/>
  <c r="D23" i="2"/>
  <c r="D26" i="2"/>
  <c r="D27" i="2"/>
  <c r="E18" i="2"/>
  <c r="D18" i="2"/>
  <c r="B18" i="2"/>
  <c r="F19" i="2" l="1"/>
  <c r="E26" i="2"/>
  <c r="F26" i="2"/>
  <c r="E28" i="2"/>
  <c r="F28" i="2"/>
  <c r="E20" i="2"/>
  <c r="F20" i="2"/>
  <c r="E32" i="2"/>
  <c r="F32" i="2"/>
  <c r="E23" i="2"/>
  <c r="F23" i="2"/>
  <c r="E31" i="2"/>
  <c r="F31" i="2"/>
  <c r="E22" i="2"/>
  <c r="F22" i="2"/>
  <c r="E24" i="2"/>
  <c r="F24" i="2"/>
  <c r="E30" i="2"/>
  <c r="F30" i="2"/>
  <c r="E27" i="2"/>
  <c r="F27" i="2"/>
  <c r="E21" i="2"/>
  <c r="F21" i="2"/>
  <c r="E33" i="2"/>
  <c r="F33" i="2"/>
  <c r="E29" i="2"/>
  <c r="F29" i="2"/>
  <c r="E25" i="2"/>
  <c r="E19" i="2"/>
</calcChain>
</file>

<file path=xl/comments1.xml><?xml version="1.0" encoding="utf-8"?>
<comments xmlns="http://schemas.openxmlformats.org/spreadsheetml/2006/main">
  <authors>
    <author>Lars Alpers</author>
    <author>Alpers, Lars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In der Regel die Bestimmungsgrenze.
Unterhalb wird als Ergebnis "&lt; UG" angegeben.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Obergrenze des Arbeitsbereiches.
Oberhalb dieser wird ein entspr. Warnhinweis angezeigt.</t>
        </r>
      </text>
    </comment>
    <comment ref="D5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Gewünschte Anzahl signifikanter Stellen, mit denen das Prüfergebnis angegeben werden soll.</t>
        </r>
      </text>
    </comment>
    <comment ref="D8" authorId="1" shapeId="0">
      <text>
        <r>
          <rPr>
            <b/>
            <sz val="9"/>
            <color indexed="81"/>
            <rFont val="Segoe UI"/>
            <family val="2"/>
          </rPr>
          <t>Alpers, Lars:</t>
        </r>
        <r>
          <rPr>
            <sz val="9"/>
            <color indexed="81"/>
            <rFont val="Segoe UI"/>
            <family val="2"/>
          </rPr>
          <t xml:space="preserve">
Der Betrag oberhalb des Bruchpunktes, ab dem die relative Messunsicherheit hinreichend kontant ist.</t>
        </r>
      </text>
    </comment>
    <comment ref="D9" authorId="1" shapeId="0">
      <text>
        <r>
          <rPr>
            <b/>
            <sz val="9"/>
            <color indexed="81"/>
            <rFont val="Segoe UI"/>
            <family val="2"/>
          </rPr>
          <t>Alpers, Lars:</t>
        </r>
        <r>
          <rPr>
            <sz val="9"/>
            <color indexed="81"/>
            <rFont val="Segoe UI"/>
            <family val="2"/>
          </rPr>
          <t xml:space="preserve">
Der Betrag unterhalb des Bruchpunktes, bis zu dem die absolute Messunsicherheit hinreichend kontant ist.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Gewünschte Anzahl signifikanter Stellen, mit denen die Messunsicherheit angegeben werden soll.</t>
        </r>
      </text>
    </comment>
  </commentList>
</comments>
</file>

<file path=xl/comments2.xml><?xml version="1.0" encoding="utf-8"?>
<comments xmlns="http://schemas.openxmlformats.org/spreadsheetml/2006/main">
  <authors>
    <author>Lars Alpers</author>
    <author>Alpers, Lars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In der Regel die Bestimmungsgrenze.
Unterhalb wird als Ergebnis "&lt; UG" angegeben.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Obergrenze des Arbeitsbereiches.
Oberhalb dieser wird ein entspr. Warnhinweis angezeigt.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Gewünschte Anzahl signifikanter Stellen, mit denen das Prüfergebnis angegeben werden soll.</t>
        </r>
      </text>
    </comment>
    <comment ref="E8" authorId="1" shapeId="0">
      <text>
        <r>
          <rPr>
            <b/>
            <sz val="9"/>
            <color indexed="81"/>
            <rFont val="Segoe UI"/>
            <family val="2"/>
          </rPr>
          <t>Alpers, Lars:</t>
        </r>
        <r>
          <rPr>
            <sz val="9"/>
            <color indexed="81"/>
            <rFont val="Segoe UI"/>
            <family val="2"/>
          </rPr>
          <t xml:space="preserve">
Der Betrag oberhalb des Bruchpunktes, ab dem die relative Messunsicherheit hinreichend kontant ist.</t>
        </r>
      </text>
    </comment>
    <comment ref="E9" authorId="1" shapeId="0">
      <text>
        <r>
          <rPr>
            <b/>
            <sz val="9"/>
            <color indexed="81"/>
            <rFont val="Segoe UI"/>
            <family val="2"/>
          </rPr>
          <t>Alpers, Lars:</t>
        </r>
        <r>
          <rPr>
            <sz val="9"/>
            <color indexed="81"/>
            <rFont val="Segoe UI"/>
            <family val="2"/>
          </rPr>
          <t xml:space="preserve">
Der Betrag unterhalb des Bruchpunktes, bis zu dem die absolute Messunsicherheit hinreichend kontant ist.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Gewünschte Anzahl signifikanter Stellen, mit denen die Messunsicherheit angegeben werden soll.</t>
        </r>
      </text>
    </comment>
  </commentList>
</comments>
</file>

<file path=xl/sharedStrings.xml><?xml version="1.0" encoding="utf-8"?>
<sst xmlns="http://schemas.openxmlformats.org/spreadsheetml/2006/main" count="51" uniqueCount="30">
  <si>
    <t>Maßeinheiten</t>
  </si>
  <si>
    <t>Informationswert:</t>
  </si>
  <si>
    <t>Prüfergebnis:</t>
  </si>
  <si>
    <t>Probenbezeichnung</t>
  </si>
  <si>
    <t>Prüfergebnis</t>
  </si>
  <si>
    <t>Messunsicherheit</t>
  </si>
  <si>
    <t>Kriterien zur Ergebnisangabe</t>
  </si>
  <si>
    <t>Untergrenze "UG":</t>
  </si>
  <si>
    <t>Obergrenze "OG":</t>
  </si>
  <si>
    <t>Signifikante Stellen:</t>
  </si>
  <si>
    <t>Hinweis</t>
  </si>
  <si>
    <t>Vorgaben zur Messunsicherheit</t>
  </si>
  <si>
    <t>relativ:</t>
  </si>
  <si>
    <t>mindestens jedoch absolut:</t>
  </si>
  <si>
    <t>Erläuterungen</t>
  </si>
  <si>
    <t xml:space="preserve">Gleichung zur </t>
  </si>
  <si>
    <t>Ergebnisberechung</t>
  </si>
  <si>
    <t>LA Toolsammlung</t>
  </si>
  <si>
    <t>lars-alpers@gmx.de</t>
  </si>
  <si>
    <t>Das vorliegende Tool dient der Anzeige korrekt, signifikant gerundeter Ergebnisse.</t>
  </si>
  <si>
    <t>und die benötigten Gleichungen für die Ergebnisberechnung in die fraglichen Zellen in Spalte I einzugeben.</t>
  </si>
  <si>
    <t>Wurde alles korrekt eingegeben, so erfolgt nach Eingabe der fraglichen Variablen die Anzeige der Prüfergebnisse</t>
  </si>
  <si>
    <t>und der zugehörigen Messunsicherheitsangaben, gerundet auf die geforderte Anzahl signifikanter Stellen.</t>
  </si>
  <si>
    <t>Informationswert 1:</t>
  </si>
  <si>
    <t>Informationswert 2:</t>
  </si>
  <si>
    <t>Namen:</t>
  </si>
  <si>
    <t>Name</t>
  </si>
  <si>
    <t>Tabellen für Gleichungen mit einer bzw. zwei Variablen sind schon angelegt.</t>
  </si>
  <si>
    <t>Benötigte Tabellen mit weiteren Variablen lassen sich hiervon nach Bedarf leicht selbst erweitern.</t>
  </si>
  <si>
    <t>Es sind in der ausgewählten Tabelle zunächst alle abgefragten Zellen in Kopfbereich des Tools mit zutreffenden Daten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</si>
</sst>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name val="Arial"/>
      <family val="2"/>
    </font>
    <font>
      <u/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10" fillId="3" borderId="0" xfId="1" applyFont="1" applyFill="1" applyProtection="1">
      <protection hidden="1"/>
    </xf>
    <xf numFmtId="0" fontId="9" fillId="3" borderId="0" xfId="1" applyFill="1" applyProtection="1">
      <protection hidden="1"/>
    </xf>
    <xf numFmtId="0" fontId="12" fillId="3" borderId="0" xfId="2" applyFont="1" applyFill="1" applyAlignment="1" applyProtection="1">
      <protection hidden="1"/>
    </xf>
    <xf numFmtId="0" fontId="0" fillId="2" borderId="0" xfId="0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0" xfId="0" applyFill="1" applyBorder="1" applyProtection="1"/>
    <xf numFmtId="0" fontId="3" fillId="2" borderId="0" xfId="0" applyFont="1" applyFill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5" xfId="0" applyFill="1" applyBorder="1" applyProtection="1"/>
    <xf numFmtId="0" fontId="8" fillId="2" borderId="16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5" xfId="0" applyFill="1" applyBorder="1" applyProtection="1"/>
    <xf numFmtId="0" fontId="0" fillId="2" borderId="11" xfId="0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0" fontId="0" fillId="2" borderId="7" xfId="0" applyFill="1" applyBorder="1" applyProtection="1"/>
    <xf numFmtId="0" fontId="0" fillId="2" borderId="12" xfId="0" applyFill="1" applyBorder="1" applyProtection="1"/>
    <xf numFmtId="0" fontId="0" fillId="2" borderId="6" xfId="0" applyFill="1" applyBorder="1" applyProtection="1"/>
    <xf numFmtId="0" fontId="0" fillId="2" borderId="13" xfId="0" applyFill="1" applyBorder="1" applyProtection="1"/>
    <xf numFmtId="0" fontId="0" fillId="2" borderId="8" xfId="0" applyFill="1" applyBorder="1" applyProtection="1"/>
    <xf numFmtId="0" fontId="13" fillId="2" borderId="2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 2" xfId="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95250</xdr:rowOff>
    </xdr:from>
    <xdr:to>
      <xdr:col>8</xdr:col>
      <xdr:colOff>1704974</xdr:colOff>
      <xdr:row>14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629900" y="552450"/>
          <a:ext cx="1695449" cy="2095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0000FF"/>
              </a:solidFill>
            </a:rPr>
            <a:t>In die Zellen</a:t>
          </a:r>
          <a:r>
            <a:rPr lang="de-DE" sz="1100" baseline="0">
              <a:solidFill>
                <a:srgbClr val="0000FF"/>
              </a:solidFill>
            </a:rPr>
            <a:t> I19 bis I33</a:t>
          </a:r>
          <a:r>
            <a:rPr lang="de-DE" sz="1100">
              <a:solidFill>
                <a:srgbClr val="0000FF"/>
              </a:solidFill>
            </a:rPr>
            <a:t> im Excel-Format</a:t>
          </a:r>
          <a:r>
            <a:rPr lang="de-DE" sz="1100" baseline="0">
              <a:solidFill>
                <a:srgbClr val="0000FF"/>
              </a:solidFill>
            </a:rPr>
            <a:t> </a:t>
          </a:r>
          <a:r>
            <a:rPr lang="de-DE" sz="1100">
              <a:solidFill>
                <a:srgbClr val="0000FF"/>
              </a:solidFill>
            </a:rPr>
            <a:t>die benötigten Gleichungen zur Berechnung des Prüfergebnisses eingeben.</a:t>
          </a:r>
        </a:p>
        <a:p>
          <a:r>
            <a:rPr lang="de-DE" sz="1100">
              <a:solidFill>
                <a:srgbClr val="0000FF"/>
              </a:solidFill>
            </a:rPr>
            <a:t>Anschließend kann diese</a:t>
          </a:r>
          <a:r>
            <a:rPr lang="de-DE" sz="1100" baseline="0">
              <a:solidFill>
                <a:srgbClr val="0000FF"/>
              </a:solidFill>
            </a:rPr>
            <a:t> Spalte nach Deaktivieren des Blattschutzes ausgeblendet werden.</a:t>
          </a:r>
          <a:endParaRPr lang="de-DE" sz="400" baseline="0">
            <a:solidFill>
              <a:srgbClr val="0000FF"/>
            </a:solidFill>
          </a:endParaRPr>
        </a:p>
        <a:p>
          <a:endParaRPr lang="de-DE" sz="400" baseline="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0000FF"/>
              </a:solidFill>
            </a:rPr>
            <a:t>║</a:t>
          </a:r>
          <a:endParaRPr lang="de-DE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0000FF"/>
              </a:solidFill>
            </a:rPr>
            <a:t>▼</a:t>
          </a:r>
          <a:endParaRPr lang="de-DE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</xdr:row>
      <xdr:rowOff>95250</xdr:rowOff>
    </xdr:from>
    <xdr:to>
      <xdr:col>9</xdr:col>
      <xdr:colOff>1704974</xdr:colOff>
      <xdr:row>14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629900" y="552450"/>
          <a:ext cx="1695449" cy="2095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0000FF"/>
              </a:solidFill>
            </a:rPr>
            <a:t>In die Zellen</a:t>
          </a:r>
          <a:r>
            <a:rPr lang="de-DE" sz="1100" baseline="0">
              <a:solidFill>
                <a:srgbClr val="0000FF"/>
              </a:solidFill>
            </a:rPr>
            <a:t> I19 bis I33</a:t>
          </a:r>
          <a:r>
            <a:rPr lang="de-DE" sz="1100">
              <a:solidFill>
                <a:srgbClr val="0000FF"/>
              </a:solidFill>
            </a:rPr>
            <a:t> im Excel-Format</a:t>
          </a:r>
          <a:r>
            <a:rPr lang="de-DE" sz="1100" baseline="0">
              <a:solidFill>
                <a:srgbClr val="0000FF"/>
              </a:solidFill>
            </a:rPr>
            <a:t> </a:t>
          </a:r>
          <a:r>
            <a:rPr lang="de-DE" sz="1100">
              <a:solidFill>
                <a:srgbClr val="0000FF"/>
              </a:solidFill>
            </a:rPr>
            <a:t>die benötigten Gleichungen zur Berechnung des Prüfergebnisses eingeben.</a:t>
          </a:r>
        </a:p>
        <a:p>
          <a:r>
            <a:rPr lang="de-DE" sz="1100">
              <a:solidFill>
                <a:srgbClr val="0000FF"/>
              </a:solidFill>
            </a:rPr>
            <a:t>Anschließend kann diese</a:t>
          </a:r>
          <a:r>
            <a:rPr lang="de-DE" sz="1100" baseline="0">
              <a:solidFill>
                <a:srgbClr val="0000FF"/>
              </a:solidFill>
            </a:rPr>
            <a:t> Spalte nach Deaktivieren des Blattschutzes ausgeblendet werden.</a:t>
          </a:r>
          <a:endParaRPr lang="de-DE" sz="400" baseline="0">
            <a:solidFill>
              <a:srgbClr val="0000FF"/>
            </a:solidFill>
          </a:endParaRPr>
        </a:p>
        <a:p>
          <a:endParaRPr lang="de-DE" sz="400" baseline="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0000FF"/>
              </a:solidFill>
            </a:rPr>
            <a:t>║</a:t>
          </a:r>
          <a:endParaRPr lang="de-DE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0000FF"/>
              </a:solidFill>
            </a:rPr>
            <a:t>▼</a:t>
          </a:r>
          <a:endParaRPr lang="de-DE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s-alpers@gmx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6"/>
  <sheetViews>
    <sheetView tabSelected="1" workbookViewId="0"/>
  </sheetViews>
  <sheetFormatPr baseColWidth="10" defaultColWidth="11.5703125" defaultRowHeight="12.75" x14ac:dyDescent="0.2"/>
  <cols>
    <col min="1" max="16384" width="11.5703125" style="7"/>
  </cols>
  <sheetData>
    <row r="6" spans="2:4" ht="18" x14ac:dyDescent="0.25">
      <c r="B6" s="6" t="s">
        <v>17</v>
      </c>
      <c r="D6" s="8" t="s">
        <v>18</v>
      </c>
    </row>
    <row r="9" spans="2:4" x14ac:dyDescent="0.2">
      <c r="B9" s="7" t="s">
        <v>19</v>
      </c>
    </row>
    <row r="10" spans="2:4" x14ac:dyDescent="0.2">
      <c r="B10" s="7" t="s">
        <v>27</v>
      </c>
    </row>
    <row r="11" spans="2:4" x14ac:dyDescent="0.2">
      <c r="B11" s="7" t="s">
        <v>28</v>
      </c>
    </row>
    <row r="13" spans="2:4" x14ac:dyDescent="0.2">
      <c r="B13" s="7" t="s">
        <v>29</v>
      </c>
    </row>
    <row r="14" spans="2:4" x14ac:dyDescent="0.2">
      <c r="B14" s="7" t="s">
        <v>20</v>
      </c>
    </row>
    <row r="15" spans="2:4" x14ac:dyDescent="0.2">
      <c r="B15" s="7" t="s">
        <v>21</v>
      </c>
    </row>
    <row r="16" spans="2:4" x14ac:dyDescent="0.2">
      <c r="B16" s="7" t="s">
        <v>22</v>
      </c>
    </row>
  </sheetData>
  <sheetProtection sheet="1" objects="1" scenarios="1"/>
  <hyperlinks>
    <hyperlink ref="D6" r:id="rId1"/>
  </hyperlinks>
  <pageMargins left="0.78740157499999996" right="0.78740157499999996" top="0.984251969" bottom="0.984251969" header="0.4921259845" footer="0.492125984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B3" sqref="B3"/>
    </sheetView>
  </sheetViews>
  <sheetFormatPr baseColWidth="10" defaultRowHeight="15" outlineLevelCol="1" x14ac:dyDescent="0.25"/>
  <cols>
    <col min="1" max="1" width="18.85546875" style="9" bestFit="1" customWidth="1"/>
    <col min="2" max="5" width="16.7109375" style="9" customWidth="1"/>
    <col min="6" max="6" width="11.42578125" style="9"/>
    <col min="7" max="7" width="50.7109375" style="9" customWidth="1"/>
    <col min="8" max="8" width="11.42578125" style="9"/>
    <col min="9" max="9" width="25.7109375" style="9" customWidth="1" outlineLevel="1"/>
    <col min="10" max="16384" width="11.42578125" style="9"/>
  </cols>
  <sheetData>
    <row r="1" spans="1:7" ht="6" customHeight="1" x14ac:dyDescent="0.25"/>
    <row r="2" spans="1:7" x14ac:dyDescent="0.25">
      <c r="A2" s="10" t="s">
        <v>26</v>
      </c>
      <c r="D2" s="10" t="s">
        <v>6</v>
      </c>
    </row>
    <row r="3" spans="1:7" x14ac:dyDescent="0.25">
      <c r="A3" s="9" t="s">
        <v>1</v>
      </c>
      <c r="B3" s="1"/>
      <c r="D3" s="9" t="s">
        <v>7</v>
      </c>
      <c r="E3" s="1"/>
      <c r="F3" s="11" t="str">
        <f>IF(OR(ISBLANK(E3),E3&lt;=0),"Hier bitte eine plausible Zahl größer 0 eingeben!",IF(ISBLANK(B$7),"",B$7))</f>
        <v>Hier bitte eine plausible Zahl größer 0 eingeben!</v>
      </c>
    </row>
    <row r="4" spans="1:7" x14ac:dyDescent="0.25">
      <c r="D4" s="9" t="s">
        <v>8</v>
      </c>
      <c r="E4" s="1"/>
      <c r="F4" s="11" t="str">
        <f>IF(OR(ISBLANK(E4),E4&lt;=E3),"Hier bitte eine plausible Zahl größer der Untergrenze eingeben!",IF(ISBLANK(B$7),"",B$7))</f>
        <v>Hier bitte eine plausible Zahl größer der Untergrenze eingeben!</v>
      </c>
    </row>
    <row r="5" spans="1:7" x14ac:dyDescent="0.25">
      <c r="A5" s="10" t="s">
        <v>0</v>
      </c>
      <c r="D5" s="12" t="s">
        <v>9</v>
      </c>
      <c r="E5" s="1"/>
      <c r="F5" s="13" t="str">
        <f>IF(OR(ISBLANK(E5),E5&lt;=0),"Hier bitte eine plausible Zahl größer 0 eingeben!","")</f>
        <v>Hier bitte eine plausible Zahl größer 0 eingeben!</v>
      </c>
    </row>
    <row r="6" spans="1:7" x14ac:dyDescent="0.25">
      <c r="A6" s="9" t="s">
        <v>1</v>
      </c>
      <c r="B6" s="1"/>
      <c r="C6" s="13"/>
      <c r="F6" s="14"/>
    </row>
    <row r="7" spans="1:7" x14ac:dyDescent="0.25">
      <c r="A7" s="9" t="s">
        <v>2</v>
      </c>
      <c r="B7" s="1"/>
      <c r="C7" s="13"/>
      <c r="D7" s="10" t="s">
        <v>11</v>
      </c>
      <c r="F7" s="14"/>
    </row>
    <row r="8" spans="1:7" x14ac:dyDescent="0.25">
      <c r="B8" s="15"/>
      <c r="D8" s="12" t="s">
        <v>12</v>
      </c>
      <c r="E8" s="1"/>
      <c r="F8" s="13" t="str">
        <f>IF(E8&lt;=0,"Hier bitte eine plausible Zahl größer 0 eingeben!","%")</f>
        <v>Hier bitte eine plausible Zahl größer 0 eingeben!</v>
      </c>
    </row>
    <row r="9" spans="1:7" x14ac:dyDescent="0.25">
      <c r="B9" s="15"/>
      <c r="D9" s="12" t="s">
        <v>13</v>
      </c>
      <c r="E9" s="1"/>
      <c r="F9" s="11" t="str">
        <f>IF(E9&lt;=0,"Hier bitte eine plausible Zahl größer 0 eingeben!",IF(ISBLANK(B$7),"",B$7))</f>
        <v>Hier bitte eine plausible Zahl größer 0 eingeben!</v>
      </c>
    </row>
    <row r="10" spans="1:7" x14ac:dyDescent="0.25">
      <c r="B10" s="15"/>
      <c r="D10" s="12" t="s">
        <v>9</v>
      </c>
      <c r="E10" s="1"/>
      <c r="F10" s="13" t="str">
        <f>IF(E10&lt;=0,"Hier bitte eine plausible Zahl größer 0 eingeben!",IF(E10&gt;E5,"Unplausibel: Die Stellenzahl ist größer als jene für das Prüfergebnis!",""))</f>
        <v>Hier bitte eine plausible Zahl größer 0 eingeben!</v>
      </c>
    </row>
    <row r="11" spans="1:7" x14ac:dyDescent="0.25">
      <c r="A11" s="10" t="s">
        <v>14</v>
      </c>
      <c r="B11" s="15"/>
      <c r="D11" s="12"/>
      <c r="E11" s="12"/>
      <c r="F11" s="13"/>
    </row>
    <row r="12" spans="1:7" ht="15" customHeight="1" x14ac:dyDescent="0.25">
      <c r="A12" s="37"/>
      <c r="B12" s="37"/>
      <c r="C12" s="37"/>
      <c r="D12" s="37"/>
      <c r="E12" s="37"/>
      <c r="F12" s="37"/>
      <c r="G12" s="37"/>
    </row>
    <row r="13" spans="1:7" ht="13.5" customHeight="1" x14ac:dyDescent="0.25">
      <c r="A13" s="38"/>
      <c r="B13" s="38"/>
      <c r="C13" s="38"/>
      <c r="D13" s="38"/>
      <c r="E13" s="38"/>
      <c r="F13" s="38"/>
      <c r="G13" s="38"/>
    </row>
    <row r="14" spans="1:7" ht="13.5" customHeight="1" x14ac:dyDescent="0.25">
      <c r="A14" s="38"/>
      <c r="B14" s="38"/>
      <c r="C14" s="38"/>
      <c r="D14" s="38"/>
      <c r="E14" s="38"/>
      <c r="F14" s="38"/>
      <c r="G14" s="38"/>
    </row>
    <row r="15" spans="1:7" ht="13.5" customHeight="1" x14ac:dyDescent="0.25">
      <c r="A15" s="38"/>
      <c r="B15" s="38"/>
      <c r="C15" s="38"/>
      <c r="D15" s="38"/>
      <c r="E15" s="38"/>
      <c r="F15" s="38"/>
      <c r="G15" s="38"/>
    </row>
    <row r="16" spans="1:7" ht="6" customHeight="1" x14ac:dyDescent="0.25">
      <c r="G16" s="16"/>
    </row>
    <row r="17" spans="1:9" x14ac:dyDescent="0.25">
      <c r="A17" s="17" t="s">
        <v>3</v>
      </c>
      <c r="B17" s="18" t="str">
        <f>IF(ISBLANK(B3),"?",B3)</f>
        <v>?</v>
      </c>
      <c r="C17" s="18" t="s">
        <v>4</v>
      </c>
      <c r="D17" s="18" t="s">
        <v>5</v>
      </c>
      <c r="E17" s="19" t="s">
        <v>10</v>
      </c>
      <c r="F17" s="20"/>
      <c r="G17" s="21"/>
      <c r="I17" s="22" t="s">
        <v>15</v>
      </c>
    </row>
    <row r="18" spans="1:9" ht="15.75" thickBot="1" x14ac:dyDescent="0.3">
      <c r="A18" s="23"/>
      <c r="B18" s="24" t="str">
        <f>IF(ISBLANK(B6),"[?]","["&amp;B6&amp;"]")</f>
        <v>[?]</v>
      </c>
      <c r="C18" s="24" t="str">
        <f>IF(ISBLANK(B7),"[?]","["&amp;B7&amp;"]")</f>
        <v>[?]</v>
      </c>
      <c r="D18" s="24" t="str">
        <f>IF(ISBLANK(B7),"[?]","["&amp;B7&amp;"]")</f>
        <v>[?]</v>
      </c>
      <c r="E18" s="25"/>
      <c r="F18" s="26"/>
      <c r="G18" s="27"/>
      <c r="I18" s="28" t="s">
        <v>16</v>
      </c>
    </row>
    <row r="19" spans="1:9" x14ac:dyDescent="0.25">
      <c r="A19" s="2"/>
      <c r="B19" s="3"/>
      <c r="C19" s="29" t="str">
        <f>IF(OR(ISBLANK(B19),COUNT(E$3,E$4,E$5,E$8,E$9,E$10)&lt;6,E$5&lt;=0),"",IF(ROUND(I19,E$5-1-INT(LOG(ABS(I19))))&lt;E$3,"&lt; "&amp;FIXED(E$3,E$5-1-INT(LOG(ABS(E$3))),TRUE),FIXED(I19,E$5-1-INT(LOG(ABS(I19))),TRUE)))</f>
        <v/>
      </c>
      <c r="D19" s="30" t="str">
        <f>IF(OR(ISBLANK(B19),COUNT(E$3,E$4,E$5,E$8,E$9,E$10)&lt;6,E$3&lt;=0,C19="",E$8&lt;=0,E$10&lt;=0),"",IF(ISERROR(FIXED(C19*E$8/100,E$10-1-INT(LOG(ROUND(ABS(C19*E$8/100),E$10))),TRUE)),"  ?",IF(E$9=0,"± "&amp;FIXED(C19*E$8/100,E$10-1-INT(LOG(ROUND(ABS(C19*E$8/100),E$10))),TRUE),IF(C19="&lt; "&amp;FIXED(E$3,E$5-1-INT(LOG(ABS(E$3))),TRUE),"  ?",IF(ROUND(C19*E$8/100,E$10)&lt;=E$9,"± "&amp;FIXED(E$9,E$10-1-INT(LOG(ROUND(ABS(E$9),E$10))),TRUE),"± "&amp;FIXED(C19*E$8/100,E$10-1-INT(LOG(ROUND(ABS(C19*E$8/100),E$10))),TRUE))))))</f>
        <v/>
      </c>
      <c r="E19" s="31" t="str">
        <f t="shared" ref="E19:E20" si="0">IF(OR(ISBLANK(B19),COUNT(E$3,E$4,E$5,E$8,E$9,E$10)&lt;6,E$3&lt;=0,C19=""),"-",IF(C19="&lt; "&amp;FIXED(E$3,E$5-1-INT(LOG(ABS(E$3))),TRUE),"-",IF(ISERROR(FIXED(C19*E$8/100,E$10-1-INT(LOG(ROUND(ABS(C19*E$8/100),E$10))),TRUE)),"Die Vorgabe siginifkanter Stellen für die Messunsicherheitsangabe ist evt. zu gering",IF(1*C19&gt;E$4,"Achtung, das Ergebnis überschreitet die Arbeitsbereichsobergrenze!","-"))))</f>
        <v>-</v>
      </c>
      <c r="F19" s="32"/>
      <c r="G19" s="33"/>
      <c r="I19" s="5"/>
    </row>
    <row r="20" spans="1:9" x14ac:dyDescent="0.25">
      <c r="A20" s="1"/>
      <c r="B20" s="4"/>
      <c r="C20" s="29" t="str">
        <f t="shared" ref="C20:C33" si="1">IF(OR(ISBLANK(B20),COUNT(E$3,E$4,E$5,E$8,E$9,E$10)&lt;6,E$5&lt;=0),"",IF(ROUND(I20,E$5-1-INT(LOG(ABS(I20))))&lt;E$3,"&lt; "&amp;FIXED(E$3,E$5-1-INT(LOG(ABS(E$3))),TRUE),FIXED(I20,E$5-1-INT(LOG(ABS(I20))),TRUE)))</f>
        <v/>
      </c>
      <c r="D20" s="30" t="str">
        <f t="shared" ref="D20:D33" si="2">IF(OR(ISBLANK(B20),COUNT(E$3,E$4,E$5,E$8,E$9,E$10)&lt;6,E$3&lt;=0,C20="",E$8&lt;=0,E$10&lt;=0),"",IF(ISERROR(FIXED(C20*E$8/100,E$10-1-INT(LOG(ROUND(ABS(C20*E$8/100),E$10))),TRUE)),"  ?",IF(E$9=0,"± "&amp;FIXED(C20*E$8/100,E$10-1-INT(LOG(ROUND(ABS(C20*E$8/100),E$10))),TRUE),IF(C20="&lt; "&amp;FIXED(E$3,E$5-1-INT(LOG(ABS(E$3))),TRUE),"  ?",IF(ROUND(C20*E$8/100,E$10)&lt;=E$9,"± "&amp;FIXED(E$9,E$10-1-INT(LOG(ROUND(ABS(E$9),E$10))),TRUE),"± "&amp;FIXED(C20*E$8/100,E$10-1-INT(LOG(ROUND(ABS(C20*E$8/100),E$10))),TRUE))))))</f>
        <v/>
      </c>
      <c r="E20" s="31" t="str">
        <f t="shared" si="0"/>
        <v>-</v>
      </c>
      <c r="F20" s="34"/>
      <c r="G20" s="35"/>
      <c r="I20" s="5"/>
    </row>
    <row r="21" spans="1:9" x14ac:dyDescent="0.25">
      <c r="A21" s="1"/>
      <c r="B21" s="4"/>
      <c r="C21" s="29" t="str">
        <f t="shared" si="1"/>
        <v/>
      </c>
      <c r="D21" s="30" t="str">
        <f t="shared" si="2"/>
        <v/>
      </c>
      <c r="E21" s="31" t="str">
        <f>IF(OR(ISBLANK(B21),COUNT(E$3,E$4,E$5,E$8,E$9,E$10)&lt;6,E$3&lt;=0,C21=""),"-",IF(C21="&lt; "&amp;FIXED(E$3,E$5-1-INT(LOG(ABS(E$3))),TRUE),"-",IF(ISERROR(FIXED(C21*E$8/100,E$10-1-INT(LOG(ROUND(ABS(C21*E$8/100),E$10))),TRUE)),"Die Vorgabe siginifkanter Stellen für die Messunsicherheitsangabe ist evt. zu gering",IF(1*C21&gt;E$4,"Achtung, das Ergebnis überschreitet die Arbeitsbereichsobergrenze!","-"))))</f>
        <v>-</v>
      </c>
      <c r="F21" s="34"/>
      <c r="G21" s="35"/>
      <c r="I21" s="5"/>
    </row>
    <row r="22" spans="1:9" x14ac:dyDescent="0.25">
      <c r="A22" s="1"/>
      <c r="B22" s="4"/>
      <c r="C22" s="29" t="str">
        <f t="shared" si="1"/>
        <v/>
      </c>
      <c r="D22" s="30" t="str">
        <f t="shared" si="2"/>
        <v/>
      </c>
      <c r="E22" s="31" t="str">
        <f t="shared" ref="E22:E33" si="3">IF(OR(ISBLANK(B22),COUNT(E$3,E$4,E$5,E$8,E$9,E$10)&lt;6,E$3&lt;=0,C22=""),"-",IF(C22="&lt; "&amp;FIXED(E$3,E$5-1-INT(LOG(ABS(E$3))),TRUE),"-",IF(ISERROR(FIXED(C22*E$8/100,E$10-1-INT(LOG(ROUND(ABS(C22*E$8/100),E$10))),TRUE)),"Die Vorgabe siginifkanter Stellen für die Messunsicherheitsangabe ist evt. zu gering",IF(1*C22&gt;E$4,"Achtung, das Ergebnis überschreitet die Arbeitsbereichsobergrenze!","-"))))</f>
        <v>-</v>
      </c>
      <c r="F22" s="34"/>
      <c r="G22" s="35"/>
      <c r="I22" s="5"/>
    </row>
    <row r="23" spans="1:9" x14ac:dyDescent="0.25">
      <c r="A23" s="1"/>
      <c r="B23" s="4"/>
      <c r="C23" s="29" t="str">
        <f t="shared" si="1"/>
        <v/>
      </c>
      <c r="D23" s="30" t="str">
        <f t="shared" si="2"/>
        <v/>
      </c>
      <c r="E23" s="31" t="str">
        <f t="shared" si="3"/>
        <v>-</v>
      </c>
      <c r="F23" s="34"/>
      <c r="G23" s="35"/>
      <c r="I23" s="5"/>
    </row>
    <row r="24" spans="1:9" x14ac:dyDescent="0.25">
      <c r="A24" s="1"/>
      <c r="B24" s="4"/>
      <c r="C24" s="29" t="str">
        <f t="shared" si="1"/>
        <v/>
      </c>
      <c r="D24" s="30" t="str">
        <f t="shared" si="2"/>
        <v/>
      </c>
      <c r="E24" s="31" t="str">
        <f t="shared" si="3"/>
        <v>-</v>
      </c>
      <c r="F24" s="34"/>
      <c r="G24" s="35"/>
      <c r="I24" s="5"/>
    </row>
    <row r="25" spans="1:9" x14ac:dyDescent="0.25">
      <c r="A25" s="1"/>
      <c r="B25" s="4"/>
      <c r="C25" s="29" t="str">
        <f t="shared" si="1"/>
        <v/>
      </c>
      <c r="D25" s="30" t="str">
        <f t="shared" si="2"/>
        <v/>
      </c>
      <c r="E25" s="31" t="str">
        <f t="shared" si="3"/>
        <v>-</v>
      </c>
      <c r="F25" s="34"/>
      <c r="G25" s="35"/>
      <c r="I25" s="5"/>
    </row>
    <row r="26" spans="1:9" x14ac:dyDescent="0.25">
      <c r="A26" s="1"/>
      <c r="B26" s="4"/>
      <c r="C26" s="29" t="str">
        <f t="shared" si="1"/>
        <v/>
      </c>
      <c r="D26" s="30" t="str">
        <f t="shared" si="2"/>
        <v/>
      </c>
      <c r="E26" s="31" t="str">
        <f t="shared" si="3"/>
        <v>-</v>
      </c>
      <c r="F26" s="34"/>
      <c r="G26" s="35"/>
      <c r="I26" s="5"/>
    </row>
    <row r="27" spans="1:9" x14ac:dyDescent="0.25">
      <c r="A27" s="1"/>
      <c r="B27" s="4"/>
      <c r="C27" s="29" t="str">
        <f t="shared" si="1"/>
        <v/>
      </c>
      <c r="D27" s="30" t="str">
        <f t="shared" si="2"/>
        <v/>
      </c>
      <c r="E27" s="31" t="str">
        <f t="shared" si="3"/>
        <v>-</v>
      </c>
      <c r="F27" s="34"/>
      <c r="G27" s="35"/>
      <c r="I27" s="5"/>
    </row>
    <row r="28" spans="1:9" x14ac:dyDescent="0.25">
      <c r="A28" s="1"/>
      <c r="B28" s="4"/>
      <c r="C28" s="29" t="str">
        <f t="shared" si="1"/>
        <v/>
      </c>
      <c r="D28" s="30" t="str">
        <f t="shared" si="2"/>
        <v/>
      </c>
      <c r="E28" s="31" t="str">
        <f t="shared" si="3"/>
        <v>-</v>
      </c>
      <c r="F28" s="34"/>
      <c r="G28" s="35"/>
      <c r="I28" s="5"/>
    </row>
    <row r="29" spans="1:9" x14ac:dyDescent="0.25">
      <c r="A29" s="1"/>
      <c r="B29" s="4"/>
      <c r="C29" s="29" t="str">
        <f t="shared" si="1"/>
        <v/>
      </c>
      <c r="D29" s="30" t="str">
        <f t="shared" si="2"/>
        <v/>
      </c>
      <c r="E29" s="31" t="str">
        <f t="shared" si="3"/>
        <v>-</v>
      </c>
      <c r="F29" s="34"/>
      <c r="G29" s="35"/>
      <c r="I29" s="5"/>
    </row>
    <row r="30" spans="1:9" x14ac:dyDescent="0.25">
      <c r="A30" s="1"/>
      <c r="B30" s="4"/>
      <c r="C30" s="29" t="str">
        <f t="shared" si="1"/>
        <v/>
      </c>
      <c r="D30" s="30" t="str">
        <f t="shared" si="2"/>
        <v/>
      </c>
      <c r="E30" s="31" t="str">
        <f t="shared" si="3"/>
        <v>-</v>
      </c>
      <c r="F30" s="34"/>
      <c r="G30" s="35"/>
      <c r="I30" s="5"/>
    </row>
    <row r="31" spans="1:9" x14ac:dyDescent="0.25">
      <c r="A31" s="1"/>
      <c r="B31" s="4"/>
      <c r="C31" s="29" t="str">
        <f t="shared" si="1"/>
        <v/>
      </c>
      <c r="D31" s="30" t="str">
        <f t="shared" si="2"/>
        <v/>
      </c>
      <c r="E31" s="31" t="str">
        <f t="shared" si="3"/>
        <v>-</v>
      </c>
      <c r="F31" s="34"/>
      <c r="G31" s="35"/>
      <c r="I31" s="5"/>
    </row>
    <row r="32" spans="1:9" x14ac:dyDescent="0.25">
      <c r="A32" s="1"/>
      <c r="B32" s="4"/>
      <c r="C32" s="29" t="str">
        <f t="shared" si="1"/>
        <v/>
      </c>
      <c r="D32" s="30" t="str">
        <f t="shared" si="2"/>
        <v/>
      </c>
      <c r="E32" s="31" t="str">
        <f t="shared" si="3"/>
        <v>-</v>
      </c>
      <c r="F32" s="34"/>
      <c r="G32" s="35"/>
      <c r="I32" s="5"/>
    </row>
    <row r="33" spans="1:9" x14ac:dyDescent="0.25">
      <c r="A33" s="1"/>
      <c r="B33" s="4"/>
      <c r="C33" s="29" t="str">
        <f t="shared" si="1"/>
        <v/>
      </c>
      <c r="D33" s="30" t="str">
        <f t="shared" si="2"/>
        <v/>
      </c>
      <c r="E33" s="31" t="str">
        <f t="shared" si="3"/>
        <v>-</v>
      </c>
      <c r="F33" s="34"/>
      <c r="G33" s="35"/>
      <c r="I33" s="5"/>
    </row>
  </sheetData>
  <sheetProtection sheet="1" objects="1" scenarios="1" selectLockedCells="1"/>
  <mergeCells count="4">
    <mergeCell ref="A12:G12"/>
    <mergeCell ref="A13:G13"/>
    <mergeCell ref="A14:G14"/>
    <mergeCell ref="A15:G15"/>
  </mergeCells>
  <conditionalFormatting sqref="E19:F33">
    <cfRule type="cellIs" dxfId="11" priority="6" operator="notEqual">
      <formula>"-"</formula>
    </cfRule>
  </conditionalFormatting>
  <conditionalFormatting sqref="F5">
    <cfRule type="cellIs" dxfId="10" priority="4" operator="equal">
      <formula>"mg/l"</formula>
    </cfRule>
  </conditionalFormatting>
  <conditionalFormatting sqref="F8">
    <cfRule type="cellIs" dxfId="9" priority="5" operator="equal">
      <formula>"%"</formula>
    </cfRule>
  </conditionalFormatting>
  <conditionalFormatting sqref="F3:F4 F9">
    <cfRule type="expression" dxfId="8" priority="3">
      <formula>OR(ISBLANK(E3),E3&lt;=0)</formula>
    </cfRule>
  </conditionalFormatting>
  <conditionalFormatting sqref="F4">
    <cfRule type="expression" dxfId="7" priority="2">
      <formula>OR(ISBLANK(E4),E4&lt;=E3)</formula>
    </cfRule>
  </conditionalFormatting>
  <conditionalFormatting sqref="F9">
    <cfRule type="expression" dxfId="6" priority="1">
      <formula>E9&lt;=0</formula>
    </cfRule>
  </conditionalFormatting>
  <pageMargins left="0.7" right="0.7" top="0.78740157499999996" bottom="0.78740157499999996" header="0.3" footer="0.3"/>
  <pageSetup paperSize="9" scale="59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B3" sqref="B3"/>
    </sheetView>
  </sheetViews>
  <sheetFormatPr baseColWidth="10" defaultRowHeight="15" outlineLevelCol="1" x14ac:dyDescent="0.25"/>
  <cols>
    <col min="1" max="1" width="18.85546875" style="9" bestFit="1" customWidth="1"/>
    <col min="2" max="6" width="16.7109375" style="9" customWidth="1"/>
    <col min="7" max="7" width="11.42578125" style="9"/>
    <col min="8" max="8" width="50.7109375" style="9" customWidth="1"/>
    <col min="9" max="9" width="11.42578125" style="9"/>
    <col min="10" max="10" width="25.7109375" style="9" customWidth="1" outlineLevel="1"/>
    <col min="11" max="16384" width="11.42578125" style="9"/>
  </cols>
  <sheetData>
    <row r="1" spans="1:8" ht="6" customHeight="1" x14ac:dyDescent="0.25"/>
    <row r="2" spans="1:8" x14ac:dyDescent="0.25">
      <c r="A2" s="10" t="s">
        <v>25</v>
      </c>
      <c r="E2" s="10" t="s">
        <v>6</v>
      </c>
    </row>
    <row r="3" spans="1:8" x14ac:dyDescent="0.25">
      <c r="A3" s="9" t="s">
        <v>23</v>
      </c>
      <c r="B3" s="1"/>
      <c r="C3" s="15"/>
      <c r="E3" s="9" t="s">
        <v>7</v>
      </c>
      <c r="F3" s="1"/>
      <c r="G3" s="11" t="str">
        <f>IF(OR(ISBLANK(F3),F3&lt;=0),"Hier bitte eine plausible Zahl größer 0 eingeben!",IF(ISBLANK(B$9),"",B$9))</f>
        <v>Hier bitte eine plausible Zahl größer 0 eingeben!</v>
      </c>
    </row>
    <row r="4" spans="1:8" x14ac:dyDescent="0.25">
      <c r="A4" s="9" t="s">
        <v>24</v>
      </c>
      <c r="B4" s="1"/>
      <c r="C4" s="15"/>
      <c r="E4" s="9" t="s">
        <v>8</v>
      </c>
      <c r="F4" s="1"/>
      <c r="G4" s="11" t="str">
        <f>IF(OR(ISBLANK(F4),F4&lt;=F3),"Hier bitte eine plausible Zahl größer der Untergrenze eingeben!",IF(ISBLANK(B$9),"",B$9))</f>
        <v>Hier bitte eine plausible Zahl größer der Untergrenze eingeben!</v>
      </c>
    </row>
    <row r="5" spans="1:8" x14ac:dyDescent="0.25">
      <c r="C5" s="15"/>
      <c r="E5" s="12" t="s">
        <v>9</v>
      </c>
      <c r="F5" s="1"/>
      <c r="G5" s="13" t="str">
        <f>IF(OR(ISBLANK(F5),F5&lt;=0),"Hier bitte eine plausible Zahl größer 0 eingeben!","")</f>
        <v>Hier bitte eine plausible Zahl größer 0 eingeben!</v>
      </c>
    </row>
    <row r="6" spans="1:8" x14ac:dyDescent="0.25">
      <c r="A6" s="10" t="s">
        <v>0</v>
      </c>
      <c r="C6" s="15"/>
      <c r="D6" s="13"/>
      <c r="G6" s="14"/>
    </row>
    <row r="7" spans="1:8" x14ac:dyDescent="0.25">
      <c r="A7" s="9" t="s">
        <v>23</v>
      </c>
      <c r="B7" s="1"/>
      <c r="C7" s="15"/>
      <c r="D7" s="13"/>
      <c r="E7" s="10" t="s">
        <v>11</v>
      </c>
      <c r="G7" s="14"/>
    </row>
    <row r="8" spans="1:8" x14ac:dyDescent="0.25">
      <c r="A8" s="9" t="s">
        <v>24</v>
      </c>
      <c r="B8" s="1"/>
      <c r="C8" s="15"/>
      <c r="E8" s="12" t="s">
        <v>12</v>
      </c>
      <c r="F8" s="1"/>
      <c r="G8" s="13" t="str">
        <f>IF(F8&lt;=0,"Hier bitte eine plausible Zahl größer 0 eingeben!","%")</f>
        <v>Hier bitte eine plausible Zahl größer 0 eingeben!</v>
      </c>
    </row>
    <row r="9" spans="1:8" x14ac:dyDescent="0.25">
      <c r="A9" s="9" t="s">
        <v>2</v>
      </c>
      <c r="B9" s="1"/>
      <c r="C9" s="15"/>
      <c r="E9" s="12" t="s">
        <v>13</v>
      </c>
      <c r="F9" s="1"/>
      <c r="G9" s="11" t="str">
        <f>IF(F9&lt;=0,"Hier bitte eine plausible Zahl größer 0 eingeben!",IF(ISBLANK(B$9),"",B$9))</f>
        <v>Hier bitte eine plausible Zahl größer 0 eingeben!</v>
      </c>
    </row>
    <row r="10" spans="1:8" x14ac:dyDescent="0.25">
      <c r="B10" s="15"/>
      <c r="C10" s="15"/>
      <c r="E10" s="12" t="s">
        <v>9</v>
      </c>
      <c r="F10" s="1"/>
      <c r="G10" s="13" t="str">
        <f>IF(F10&lt;=0,"Hier bitte eine plausible Zahl größer 0 eingeben!",IF(F10&gt;F5,"Unplausibel: Die Stellenzahl ist größer als jene für das Prüfergebnis!",""))</f>
        <v>Hier bitte eine plausible Zahl größer 0 eingeben!</v>
      </c>
    </row>
    <row r="11" spans="1:8" x14ac:dyDescent="0.25">
      <c r="A11" s="10" t="s">
        <v>14</v>
      </c>
      <c r="B11" s="15"/>
      <c r="C11" s="15"/>
      <c r="E11" s="12"/>
      <c r="F11" s="12"/>
      <c r="G11" s="13"/>
    </row>
    <row r="12" spans="1:8" ht="15" customHeight="1" x14ac:dyDescent="0.25">
      <c r="A12" s="37"/>
      <c r="B12" s="37"/>
      <c r="C12" s="37"/>
      <c r="D12" s="37"/>
      <c r="E12" s="37"/>
      <c r="F12" s="37"/>
      <c r="G12" s="37"/>
      <c r="H12" s="37"/>
    </row>
    <row r="13" spans="1:8" ht="13.5" customHeight="1" x14ac:dyDescent="0.25">
      <c r="A13" s="38"/>
      <c r="B13" s="38"/>
      <c r="C13" s="38"/>
      <c r="D13" s="38"/>
      <c r="E13" s="38"/>
      <c r="F13" s="38"/>
      <c r="G13" s="38"/>
      <c r="H13" s="38"/>
    </row>
    <row r="14" spans="1:8" ht="13.5" customHeight="1" x14ac:dyDescent="0.25">
      <c r="A14" s="38"/>
      <c r="B14" s="38"/>
      <c r="C14" s="38"/>
      <c r="D14" s="38"/>
      <c r="E14" s="38"/>
      <c r="F14" s="38"/>
      <c r="G14" s="38"/>
      <c r="H14" s="38"/>
    </row>
    <row r="15" spans="1:8" ht="13.5" customHeight="1" x14ac:dyDescent="0.25">
      <c r="A15" s="38"/>
      <c r="B15" s="38"/>
      <c r="C15" s="38"/>
      <c r="D15" s="38"/>
      <c r="E15" s="38"/>
      <c r="F15" s="38"/>
      <c r="G15" s="38"/>
      <c r="H15" s="38"/>
    </row>
    <row r="16" spans="1:8" ht="6" customHeight="1" x14ac:dyDescent="0.25">
      <c r="H16" s="16"/>
    </row>
    <row r="17" spans="1:10" x14ac:dyDescent="0.25">
      <c r="A17" s="17" t="s">
        <v>3</v>
      </c>
      <c r="B17" s="36" t="str">
        <f>IF(ISBLANK(B3),"?",B3)</f>
        <v>?</v>
      </c>
      <c r="C17" s="36" t="str">
        <f>IF(ISBLANK(B4),"?",B4)</f>
        <v>?</v>
      </c>
      <c r="D17" s="18" t="s">
        <v>4</v>
      </c>
      <c r="E17" s="18" t="s">
        <v>5</v>
      </c>
      <c r="F17" s="19" t="s">
        <v>10</v>
      </c>
      <c r="G17" s="20"/>
      <c r="H17" s="21"/>
      <c r="J17" s="22" t="s">
        <v>15</v>
      </c>
    </row>
    <row r="18" spans="1:10" ht="15.75" thickBot="1" x14ac:dyDescent="0.3">
      <c r="A18" s="23"/>
      <c r="B18" s="24" t="str">
        <f>IF(ISBLANK(B7),"[?]","["&amp;B7&amp;"]")</f>
        <v>[?]</v>
      </c>
      <c r="C18" s="24" t="str">
        <f>IF(ISBLANK(B8),"[?]","["&amp;B8&amp;"]")</f>
        <v>[?]</v>
      </c>
      <c r="D18" s="24" t="str">
        <f>IF(ISBLANK(B9),"[?]","["&amp;B9&amp;"]")</f>
        <v>[?]</v>
      </c>
      <c r="E18" s="24" t="str">
        <f>IF(ISBLANK(B9),"[?]","["&amp;B9&amp;"]")</f>
        <v>[?]</v>
      </c>
      <c r="F18" s="25"/>
      <c r="G18" s="26"/>
      <c r="H18" s="27"/>
      <c r="J18" s="28" t="s">
        <v>16</v>
      </c>
    </row>
    <row r="19" spans="1:10" x14ac:dyDescent="0.25">
      <c r="A19" s="2"/>
      <c r="B19" s="3"/>
      <c r="C19" s="3"/>
      <c r="D19" s="29" t="str">
        <f>IF(OR(ISBLANK(B19),COUNT(F$3,F$4,F$5,F$8,F$9,F$10)&lt;6,F$5&lt;=0),"",IF(ROUND(J19,F$5-1-INT(LOG(ABS(J19))))&lt;F$3,"&lt; "&amp;FIXED(F$3,F$5-1-INT(LOG(ABS(F$3))),TRUE),FIXED(J19,F$5-1-INT(LOG(ABS(J19))),TRUE)))</f>
        <v/>
      </c>
      <c r="E19" s="30" t="str">
        <f>IF(OR(ISBLANK(B19),COUNT(F$3,F$4,F$5,F$8,F$9,F$10)&lt;6,F$3&lt;=0,D19="",F$8&lt;=0,F$10&lt;=0),"",IF(ISERROR(FIXED(D19*F$8/100,F$10-1-INT(LOG(ROUND(ABS(D19*F$8/100),F$10))),TRUE)),"  ?",IF(F$9=0,"± "&amp;FIXED(D19*F$8/100,F$10-1-INT(LOG(ROUND(ABS(D19*F$8/100),F$10))),TRUE),IF(D19="&lt; "&amp;FIXED(F$3,F$5-1-INT(LOG(ABS(F$3))),TRUE),"  ?",IF(ROUND(D19*F$8/100,F$10)&lt;=F$9,"± "&amp;FIXED(F$9,F$10-1-INT(LOG(ROUND(ABS(F$9),F$10))),TRUE),"± "&amp;FIXED(D19*F$8/100,F$10-1-INT(LOG(ROUND(ABS(D19*F$8/100),F$10))),TRUE))))))</f>
        <v/>
      </c>
      <c r="F19" s="31" t="str">
        <f t="shared" ref="F19:F20" si="0">IF(OR(ISBLANK(B19),COUNT(F$3,F$4,F$5,F$8,F$9,F$10)&lt;6,F$3&lt;=0,D19=""),"-",IF(D19="&lt; "&amp;FIXED(F$3,F$5-1-INT(LOG(ABS(F$3))),TRUE),"-",IF(ISERROR(FIXED(D19*F$8/100,F$10-1-INT(LOG(ROUND(ABS(D19*F$8/100),F$10))),TRUE)),"Die Vorgabe siginifkanter Stellen für die Messunsicherheitsangabe ist evt. zu gering",IF(1*D19&gt;F$4,"Achtung, das Ergebnis überschreitet die Arbeitsbereichsobergrenze!","-"))))</f>
        <v>-</v>
      </c>
      <c r="G19" s="32"/>
      <c r="H19" s="33"/>
      <c r="J19" s="5"/>
    </row>
    <row r="20" spans="1:10" x14ac:dyDescent="0.25">
      <c r="A20" s="1"/>
      <c r="B20" s="4"/>
      <c r="C20" s="3"/>
      <c r="D20" s="29" t="str">
        <f t="shared" ref="D20:D28" si="1">IF(OR(ISBLANK(B20),COUNT(F$3,F$4,F$5,F$8,F$9,F$10)&lt;6,F$5&lt;=0),"",IF(ROUND(J20,F$5-1-INT(LOG(ABS(J20))))&lt;F$3,"&lt; "&amp;FIXED(F$3,F$5-1-INT(LOG(ABS(F$3))),TRUE),FIXED(J20,F$5-1-INT(LOG(ABS(J20))),TRUE)))</f>
        <v/>
      </c>
      <c r="E20" s="30" t="str">
        <f t="shared" ref="E20:E28" si="2">IF(OR(ISBLANK(B20),COUNT(F$3,F$4,F$5,F$8,F$9,F$10)&lt;6,F$3&lt;=0,D20="",F$8&lt;=0,F$10&lt;=0),"",IF(ISERROR(FIXED(D20*F$8/100,F$10-1-INT(LOG(ROUND(ABS(D20*F$8/100),F$10))),TRUE)),"  ?",IF(F$9=0,"± "&amp;FIXED(D20*F$8/100,F$10-1-INT(LOG(ROUND(ABS(D20*F$8/100),F$10))),TRUE),IF(D20="&lt; "&amp;FIXED(F$3,F$5-1-INT(LOG(ABS(F$3))),TRUE),"  ?",IF(ROUND(D20*F$8/100,F$10)&lt;=F$9,"± "&amp;FIXED(F$9,F$10-1-INT(LOG(ROUND(ABS(F$9),F$10))),TRUE),"± "&amp;FIXED(D20*F$8/100,F$10-1-INT(LOG(ROUND(ABS(D20*F$8/100),F$10))),TRUE))))))</f>
        <v/>
      </c>
      <c r="F20" s="31" t="str">
        <f t="shared" si="0"/>
        <v>-</v>
      </c>
      <c r="G20" s="34"/>
      <c r="H20" s="35"/>
      <c r="J20" s="5"/>
    </row>
    <row r="21" spans="1:10" x14ac:dyDescent="0.25">
      <c r="A21" s="1"/>
      <c r="B21" s="4"/>
      <c r="C21" s="3"/>
      <c r="D21" s="29" t="str">
        <f t="shared" si="1"/>
        <v/>
      </c>
      <c r="E21" s="30" t="str">
        <f t="shared" si="2"/>
        <v/>
      </c>
      <c r="F21" s="31" t="str">
        <f>IF(OR(ISBLANK(B21),COUNT(F$3,F$4,F$5,F$8,F$9,F$10)&lt;6,F$3&lt;=0,D21=""),"-",IF(D21="&lt; "&amp;FIXED(F$3,F$5-1-INT(LOG(ABS(F$3))),TRUE),"-",IF(ISERROR(FIXED(D21*F$8/100,F$10-1-INT(LOG(ROUND(ABS(D21*F$8/100),F$10))),TRUE)),"Die Vorgabe siginifkanter Stellen für die Messunsicherheitsangabe ist evt. zu gering",IF(1*D21&gt;F$4,"Achtung, das Ergebnis überschreitet die Arbeitsbereichsobergrenze!","-"))))</f>
        <v>-</v>
      </c>
      <c r="G21" s="34"/>
      <c r="H21" s="35"/>
      <c r="J21" s="5"/>
    </row>
    <row r="22" spans="1:10" x14ac:dyDescent="0.25">
      <c r="A22" s="1"/>
      <c r="B22" s="4"/>
      <c r="C22" s="3"/>
      <c r="D22" s="29" t="str">
        <f t="shared" si="1"/>
        <v/>
      </c>
      <c r="E22" s="30" t="str">
        <f t="shared" si="2"/>
        <v/>
      </c>
      <c r="F22" s="31" t="str">
        <f t="shared" ref="F22:F33" si="3">IF(OR(ISBLANK(B22),COUNT(F$3,F$4,F$5,F$8,F$9,F$10)&lt;6,F$3&lt;=0,D22=""),"-",IF(D22="&lt; "&amp;FIXED(F$3,F$5-1-INT(LOG(ABS(F$3))),TRUE),"-",IF(ISERROR(FIXED(D22*F$8/100,F$10-1-INT(LOG(ROUND(ABS(D22*F$8/100),F$10))),TRUE)),"Die Vorgabe siginifkanter Stellen für die Messunsicherheitsangabe ist evt. zu gering",IF(1*D22&gt;F$4,"Achtung, das Ergebnis überschreitet die Arbeitsbereichsobergrenze!","-"))))</f>
        <v>-</v>
      </c>
      <c r="G22" s="34"/>
      <c r="H22" s="35"/>
      <c r="J22" s="5"/>
    </row>
    <row r="23" spans="1:10" x14ac:dyDescent="0.25">
      <c r="A23" s="1"/>
      <c r="B23" s="4"/>
      <c r="C23" s="3"/>
      <c r="D23" s="29" t="str">
        <f t="shared" si="1"/>
        <v/>
      </c>
      <c r="E23" s="30" t="str">
        <f t="shared" si="2"/>
        <v/>
      </c>
      <c r="F23" s="31" t="str">
        <f t="shared" si="3"/>
        <v>-</v>
      </c>
      <c r="G23" s="34"/>
      <c r="H23" s="35"/>
      <c r="J23" s="5"/>
    </row>
    <row r="24" spans="1:10" x14ac:dyDescent="0.25">
      <c r="A24" s="1"/>
      <c r="B24" s="4"/>
      <c r="C24" s="3"/>
      <c r="D24" s="29" t="str">
        <f t="shared" si="1"/>
        <v/>
      </c>
      <c r="E24" s="30" t="str">
        <f t="shared" si="2"/>
        <v/>
      </c>
      <c r="F24" s="31" t="str">
        <f t="shared" si="3"/>
        <v>-</v>
      </c>
      <c r="G24" s="34"/>
      <c r="H24" s="35"/>
      <c r="J24" s="5"/>
    </row>
    <row r="25" spans="1:10" x14ac:dyDescent="0.25">
      <c r="A25" s="1"/>
      <c r="B25" s="4"/>
      <c r="C25" s="3"/>
      <c r="D25" s="29" t="str">
        <f t="shared" si="1"/>
        <v/>
      </c>
      <c r="E25" s="30" t="str">
        <f t="shared" si="2"/>
        <v/>
      </c>
      <c r="F25" s="31" t="str">
        <f t="shared" si="3"/>
        <v>-</v>
      </c>
      <c r="G25" s="34"/>
      <c r="H25" s="35"/>
      <c r="J25" s="5"/>
    </row>
    <row r="26" spans="1:10" x14ac:dyDescent="0.25">
      <c r="A26" s="1"/>
      <c r="B26" s="4"/>
      <c r="C26" s="3"/>
      <c r="D26" s="29" t="str">
        <f t="shared" si="1"/>
        <v/>
      </c>
      <c r="E26" s="30" t="str">
        <f t="shared" si="2"/>
        <v/>
      </c>
      <c r="F26" s="31" t="str">
        <f t="shared" si="3"/>
        <v>-</v>
      </c>
      <c r="G26" s="34"/>
      <c r="H26" s="35"/>
      <c r="J26" s="5"/>
    </row>
    <row r="27" spans="1:10" x14ac:dyDescent="0.25">
      <c r="A27" s="1"/>
      <c r="B27" s="4"/>
      <c r="C27" s="3"/>
      <c r="D27" s="29" t="str">
        <f t="shared" si="1"/>
        <v/>
      </c>
      <c r="E27" s="30" t="str">
        <f t="shared" si="2"/>
        <v/>
      </c>
      <c r="F27" s="31" t="str">
        <f t="shared" si="3"/>
        <v>-</v>
      </c>
      <c r="G27" s="34"/>
      <c r="H27" s="35"/>
      <c r="J27" s="5"/>
    </row>
    <row r="28" spans="1:10" x14ac:dyDescent="0.25">
      <c r="A28" s="1"/>
      <c r="B28" s="4"/>
      <c r="C28" s="3"/>
      <c r="D28" s="29" t="str">
        <f t="shared" si="1"/>
        <v/>
      </c>
      <c r="E28" s="30" t="str">
        <f t="shared" si="2"/>
        <v/>
      </c>
      <c r="F28" s="31" t="str">
        <f t="shared" si="3"/>
        <v>-</v>
      </c>
      <c r="G28" s="34"/>
      <c r="H28" s="35"/>
      <c r="J28" s="5"/>
    </row>
    <row r="29" spans="1:10" x14ac:dyDescent="0.25">
      <c r="A29" s="1"/>
      <c r="B29" s="4"/>
      <c r="C29" s="3"/>
      <c r="D29" s="29" t="str">
        <f t="shared" ref="D29:D33" si="4">IF(OR(ISBLANK(B29),COUNT(F$3,F$4,F$5,F$8,F$9,F$10)&lt;6,F$5&lt;=0),"",IF(ROUND(J29,F$5-1-INT(LOG(ABS(J29))))&lt;F$3,"&lt; "&amp;FIXED(F$3,F$5-1-INT(LOG(ABS(F$3))),TRUE),FIXED(J29,F$5-1-INT(LOG(ABS(J29))),TRUE)))</f>
        <v/>
      </c>
      <c r="E29" s="30" t="str">
        <f t="shared" ref="E29:E33" si="5">IF(OR(ISBLANK(B29),COUNT(F$3,F$4,F$5,F$8,F$9,F$10)&lt;6,F$3&lt;=0,D29="",F$8&lt;=0,F$10&lt;=0),"",IF(ISERROR(FIXED(D29*F$8/100,F$10-1-INT(LOG(ROUND(ABS(D29*F$8/100),F$10))),TRUE)),"  ?",IF(F$9=0,"± "&amp;FIXED(D29*F$8/100,F$10-1-INT(LOG(ROUND(ABS(D29*F$8/100),F$10))),TRUE),IF(D29="&lt; "&amp;FIXED(F$3,F$5-1-INT(LOG(ABS(F$3))),TRUE),"  ?",IF(ROUND(D29*F$8/100,F$10)&lt;=F$9,"± "&amp;FIXED(F$9,F$10-1-INT(LOG(ROUND(ABS(F$9),F$10))),TRUE),"± "&amp;FIXED(D29*F$8/100,F$10-1-INT(LOG(ROUND(ABS(D29*F$8/100),F$10))),TRUE))))))</f>
        <v/>
      </c>
      <c r="F29" s="31" t="str">
        <f t="shared" si="3"/>
        <v>-</v>
      </c>
      <c r="G29" s="34"/>
      <c r="H29" s="35"/>
      <c r="J29" s="5"/>
    </row>
    <row r="30" spans="1:10" x14ac:dyDescent="0.25">
      <c r="A30" s="1"/>
      <c r="B30" s="4"/>
      <c r="C30" s="3"/>
      <c r="D30" s="29" t="str">
        <f t="shared" si="4"/>
        <v/>
      </c>
      <c r="E30" s="30" t="str">
        <f t="shared" si="5"/>
        <v/>
      </c>
      <c r="F30" s="31" t="str">
        <f t="shared" si="3"/>
        <v>-</v>
      </c>
      <c r="G30" s="34"/>
      <c r="H30" s="35"/>
      <c r="J30" s="5"/>
    </row>
    <row r="31" spans="1:10" x14ac:dyDescent="0.25">
      <c r="A31" s="1"/>
      <c r="B31" s="4"/>
      <c r="C31" s="3"/>
      <c r="D31" s="29" t="str">
        <f t="shared" si="4"/>
        <v/>
      </c>
      <c r="E31" s="30" t="str">
        <f t="shared" si="5"/>
        <v/>
      </c>
      <c r="F31" s="31" t="str">
        <f t="shared" si="3"/>
        <v>-</v>
      </c>
      <c r="G31" s="34"/>
      <c r="H31" s="35"/>
      <c r="J31" s="5"/>
    </row>
    <row r="32" spans="1:10" x14ac:dyDescent="0.25">
      <c r="A32" s="1"/>
      <c r="B32" s="4"/>
      <c r="C32" s="3"/>
      <c r="D32" s="29" t="str">
        <f t="shared" si="4"/>
        <v/>
      </c>
      <c r="E32" s="30" t="str">
        <f t="shared" si="5"/>
        <v/>
      </c>
      <c r="F32" s="31" t="str">
        <f t="shared" si="3"/>
        <v>-</v>
      </c>
      <c r="G32" s="34"/>
      <c r="H32" s="35"/>
      <c r="J32" s="5"/>
    </row>
    <row r="33" spans="1:10" x14ac:dyDescent="0.25">
      <c r="A33" s="1"/>
      <c r="B33" s="4"/>
      <c r="C33" s="3"/>
      <c r="D33" s="29" t="str">
        <f t="shared" si="4"/>
        <v/>
      </c>
      <c r="E33" s="30" t="str">
        <f t="shared" si="5"/>
        <v/>
      </c>
      <c r="F33" s="31" t="str">
        <f t="shared" si="3"/>
        <v>-</v>
      </c>
      <c r="G33" s="34"/>
      <c r="H33" s="35"/>
      <c r="J33" s="5"/>
    </row>
  </sheetData>
  <sheetProtection sheet="1" objects="1" scenarios="1" selectLockedCells="1"/>
  <mergeCells count="4">
    <mergeCell ref="A15:H15"/>
    <mergeCell ref="A14:H14"/>
    <mergeCell ref="A13:H13"/>
    <mergeCell ref="A12:H12"/>
  </mergeCells>
  <conditionalFormatting sqref="F19:G33">
    <cfRule type="cellIs" dxfId="5" priority="11" operator="notEqual">
      <formula>"-"</formula>
    </cfRule>
  </conditionalFormatting>
  <conditionalFormatting sqref="G5">
    <cfRule type="cellIs" dxfId="4" priority="4" operator="equal">
      <formula>"mg/l"</formula>
    </cfRule>
  </conditionalFormatting>
  <conditionalFormatting sqref="G8">
    <cfRule type="cellIs" dxfId="3" priority="5" operator="equal">
      <formula>"%"</formula>
    </cfRule>
  </conditionalFormatting>
  <conditionalFormatting sqref="G3:G4 G9">
    <cfRule type="expression" dxfId="2" priority="3">
      <formula>OR(ISBLANK(F3),F3&lt;=0)</formula>
    </cfRule>
  </conditionalFormatting>
  <conditionalFormatting sqref="G4">
    <cfRule type="expression" dxfId="1" priority="2">
      <formula>OR(ISBLANK(F4),F4&lt;=F3)</formula>
    </cfRule>
  </conditionalFormatting>
  <conditionalFormatting sqref="G9">
    <cfRule type="expression" dxfId="0" priority="1">
      <formula>F9&lt;=0</formula>
    </cfRule>
  </conditionalFormatting>
  <pageMargins left="0.7" right="0.7" top="0.78740157499999996" bottom="0.78740157499999996" header="0.3" footer="0.3"/>
  <pageSetup paperSize="9" scale="5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für Berechnung mit 1 Variable</vt:lpstr>
      <vt:lpstr>für Berechnung mit 2 Variablen</vt:lpstr>
      <vt:lpstr>'für Berechnung mit 1 Variable'!Druckbereich</vt:lpstr>
      <vt:lpstr>'für Berechnung mit 2 Variablen'!Druckbereich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Alpers</dc:creator>
  <cp:lastModifiedBy>Alpers, Lars</cp:lastModifiedBy>
  <dcterms:created xsi:type="dcterms:W3CDTF">2019-02-14T16:36:51Z</dcterms:created>
  <dcterms:modified xsi:type="dcterms:W3CDTF">2019-02-18T06:34:35Z</dcterms:modified>
</cp:coreProperties>
</file>