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1"/>
  </bookViews>
  <sheets>
    <sheet name="Deckblatt" sheetId="1" r:id="rId1"/>
    <sheet name="EINGABEFELD" sheetId="2" r:id="rId2"/>
    <sheet name="Rechenblatt" sheetId="3" state="hidden" r:id="rId3"/>
    <sheet name="Karte" sheetId="4" r:id="rId4"/>
    <sheet name="ÜBERSICHT" sheetId="5" r:id="rId5"/>
  </sheets>
  <definedNames>
    <definedName name="_xlnm.Print_Area" localSheetId="3">'Karte'!$A$1:$M$30</definedName>
    <definedName name="_xlnm.Print_Area" localSheetId="4">'ÜBERSICHT'!$A$1:$U$58</definedName>
  </definedNames>
  <calcPr fullCalcOnLoad="1"/>
</workbook>
</file>

<file path=xl/comments2.xml><?xml version="1.0" encoding="utf-8"?>
<comments xmlns="http://schemas.openxmlformats.org/spreadsheetml/2006/main">
  <authors>
    <author>lalpers</author>
    <author>Lars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  <comment ref="E3" authorId="1">
      <text>
        <r>
          <rPr>
            <b/>
            <sz val="9"/>
            <rFont val="Tahoma"/>
            <family val="2"/>
          </rPr>
          <t>bzw. Namenskürzel</t>
        </r>
      </text>
    </comment>
    <comment ref="I3" authorId="1">
      <text>
        <r>
          <rPr>
            <b/>
            <sz val="9"/>
            <rFont val="Tahoma"/>
            <family val="2"/>
          </rPr>
          <t>bzw. Namenskürzel</t>
        </r>
      </text>
    </comment>
    <comment ref="M3" authorId="1">
      <text>
        <r>
          <rPr>
            <b/>
            <sz val="9"/>
            <rFont val="Tahoma"/>
            <family val="2"/>
          </rPr>
          <t>bzw. Namenskürzel</t>
        </r>
      </text>
    </comment>
  </commentList>
</comments>
</file>

<file path=xl/comments5.xml><?xml version="1.0" encoding="utf-8"?>
<comments xmlns="http://schemas.openxmlformats.org/spreadsheetml/2006/main">
  <authors>
    <author>Lars</author>
  </authors>
  <commentList>
    <comment ref="W2" authorId="0">
      <text>
        <r>
          <rPr>
            <b/>
            <sz val="9"/>
            <rFont val="Tahoma"/>
            <family val="0"/>
          </rPr>
          <t>Sie werden für die bedingte Formatierung benötigt!</t>
        </r>
      </text>
    </comment>
  </commentList>
</comments>
</file>

<file path=xl/sharedStrings.xml><?xml version="1.0" encoding="utf-8"?>
<sst xmlns="http://schemas.openxmlformats.org/spreadsheetml/2006/main" count="75" uniqueCount="60">
  <si>
    <t>obere</t>
  </si>
  <si>
    <t>untere</t>
  </si>
  <si>
    <t>G R U N D D A T E N - E I N G A B E F E L D</t>
  </si>
  <si>
    <t xml:space="preserve">Kartennummer: </t>
  </si>
  <si>
    <t xml:space="preserve"> -  Standort: </t>
  </si>
  <si>
    <t xml:space="preserve"> -  Nr.: </t>
  </si>
  <si>
    <t>NAME</t>
  </si>
  <si>
    <t>Kartennummer:</t>
  </si>
  <si>
    <t>Messwert</t>
  </si>
  <si>
    <t>DATUM</t>
  </si>
  <si>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</si>
  <si>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 xml:space="preserve">Messgerät: </t>
  </si>
  <si>
    <t>Die Größenachse bitte ggf., über "Rechtsklick" auf die Achse und "Achse Formatieren", anpassen</t>
  </si>
  <si>
    <t>BEMERKUNGEN (insbesondere bei Außerkontrollsituationen)</t>
  </si>
  <si>
    <t xml:space="preserve">Kartentyp: </t>
  </si>
  <si>
    <t xml:space="preserve">Sollwert: </t>
  </si>
  <si>
    <t>Sollwert</t>
  </si>
  <si>
    <t xml:space="preserve">obere Eingreifgrenze: </t>
  </si>
  <si>
    <t xml:space="preserve">untere Eingreifgrenze: </t>
  </si>
  <si>
    <t xml:space="preserve">obere Warngrenze: </t>
  </si>
  <si>
    <t xml:space="preserve">untere Warngrenze: </t>
  </si>
  <si>
    <t>Warngrenzen</t>
  </si>
  <si>
    <t>obere Eingreifgrenze</t>
  </si>
  <si>
    <t>untere Eingreifgrenze</t>
  </si>
  <si>
    <t>obere Warngrenze</t>
  </si>
  <si>
    <t>untere Warngrenze</t>
  </si>
  <si>
    <t>Eingreifgrenzen</t>
  </si>
  <si>
    <t>("Zentrallinie")</t>
  </si>
  <si>
    <t xml:space="preserve">Prüfverfahren: </t>
  </si>
  <si>
    <t xml:space="preserve">analyth. Maßeinheit: </t>
  </si>
  <si>
    <t>Charge</t>
  </si>
  <si>
    <t>nicht</t>
  </si>
  <si>
    <t>löschen!</t>
  </si>
  <si>
    <t>Diese Zellen</t>
  </si>
  <si>
    <t>Variable Standard-Zielwertkarte</t>
  </si>
  <si>
    <t>% der Eingreifgrenze</t>
  </si>
  <si>
    <t xml:space="preserve"> (siehe Eingabefeld, Zelle R20)</t>
  </si>
  <si>
    <t>Anteil WG von EG:</t>
  </si>
  <si>
    <t xml:space="preserve">Warngrenzen bei </t>
  </si>
  <si>
    <t xml:space="preserve">Nennwert: </t>
  </si>
  <si>
    <t>LA Toolsammlung</t>
  </si>
  <si>
    <t>lars-alpers@gmx.de</t>
  </si>
  <si>
    <t>Variable Zielwertkarte</t>
  </si>
  <si>
    <t>(Ein variables Tool zur unkomplizierten Kontrollkartenführung)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</si>
  <si>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</si>
  <si>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</si>
  <si>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Die wesentliche Stärke dieses Tools ist seine Variabilität. So ist es für den Benutzer sehr leicht möglich, die Zielwertkarte an seine aktuellen, fachlichen Bedürfnisse anzupassen</t>
  </si>
  <si>
    <t>und neue Kartentypen zu entwerfen.</t>
  </si>
  <si>
    <t>Ich habe nach diesem Konzept mittlerweile schon recht viele verschiedene Kontrollkatentypen entworfen. Darunter auch solche, die es in der Fachwelt bisher noch nicht gegeben hat</t>
  </si>
  <si>
    <r>
      <t>Bemerkung zur Festlegung der Warngrenze</t>
    </r>
    <r>
      <rPr>
        <u val="single"/>
        <sz val="10"/>
        <rFont val="Arial"/>
        <family val="2"/>
      </rPr>
      <t xml:space="preserve"> (optional)</t>
    </r>
    <r>
      <rPr>
        <b/>
        <u val="single"/>
        <sz val="10"/>
        <rFont val="Arial"/>
        <family val="2"/>
      </rPr>
      <t>:</t>
    </r>
  </si>
  <si>
    <t>Bitte beachten:</t>
  </si>
  <si>
    <t>Das Tool verfügt über eine automatische Markierung von Warn- und Eingreifgrenzenüberschreitungen (bzw. -unterschreitungen).</t>
  </si>
  <si>
    <t xml:space="preserve">Weitere Hinweise: </t>
  </si>
  <si>
    <t>und die aus ganz speziellen, fachlichen Anforderungen hervorgegangen sind. Sollten Sie ein Interesse an solchen Karten haben, so schreiben Sie mir gern ein Mail (Adresse, siehe oben).</t>
  </si>
  <si>
    <t>Verletzungen der Warngrenze werden in orangener Schrift angezeigt und Verletzungen der Eingreifgrenze werden in roter Schrift angezeigt.</t>
  </si>
  <si>
    <t>Das Tabellenblatt "ÜBERSICHT" ist für die Eingabe von Bemerkungen sowie zum Ausdrucken der Karten gedacht.</t>
  </si>
  <si>
    <t>Das Tabellenblatt "Karte" stellt die Zielwertkarte in optimaler Größe, grafisch dar.</t>
  </si>
  <si>
    <t>Die Werteeingaben sollen im Tabellenbatt "EINGABEFELD" erfolgen.</t>
  </si>
  <si>
    <t>Das Tabellenblatt "Rechenblatt" enthält die erforderlichen Berechnungen für die grafische Darstellung der Zielwertkarte. Es wird empfohlen dieses Rechenblatt für die Arbeit auszublenden.</t>
  </si>
  <si>
    <t xml:space="preserve"> Stand: 17.12.2018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</si>
</sst>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&quot; %&quot;"/>
    <numFmt numFmtId="182" formatCode="0.000000"/>
    <numFmt numFmtId="183" formatCode="0.00000"/>
    <numFmt numFmtId="184" formatCode="0.0000"/>
    <numFmt numFmtId="185" formatCode="0.0"/>
    <numFmt numFmtId="186" formatCode="&quot;± &quot;General&quot; %&quot;"/>
    <numFmt numFmtId="187" formatCode="&quot;± &quot;0.0&quot; %&quot;"/>
    <numFmt numFmtId="188" formatCode="&quot;± &quot;General"/>
    <numFmt numFmtId="189" formatCode="d/m/yy"/>
    <numFmt numFmtId="190" formatCode="yyyy\-mm\-dd"/>
    <numFmt numFmtId="191" formatCode="dd/mm/yy"/>
    <numFmt numFmtId="192" formatCode="0.000E+00"/>
    <numFmt numFmtId="193" formatCode="mmm\ yyyy"/>
    <numFmt numFmtId="194" formatCode="[$-407]dddd\,\ d\.\ mmmm\ yyyy"/>
    <numFmt numFmtId="195" formatCode="dd/mm/yy;@"/>
    <numFmt numFmtId="196" formatCode="[$-F800]dddd\,\ mmmm\ dd\,\ yyyy"/>
    <numFmt numFmtId="197" formatCode="d/m/yy;@"/>
    <numFmt numFmtId="198" formatCode="&quot;± &quot;0&quot; %&quot;"/>
    <numFmt numFmtId="199" formatCode="&quot;--&gt;  ± &quot;0&quot; %&quot;"/>
    <numFmt numFmtId="200" formatCode="&quot;s = &quot;General"/>
    <numFmt numFmtId="201" formatCode="m/d/yyyy"/>
    <numFmt numFmtId="202" formatCode="0.000%"/>
    <numFmt numFmtId="203" formatCode="0.0%"/>
    <numFmt numFmtId="204" formatCode="\+\-0.0%"/>
    <numFmt numFmtId="205" formatCode="\±\ 0.0%"/>
    <numFmt numFmtId="206" formatCode="General&quot; &quot;"/>
    <numFmt numFmtId="207" formatCode="0.000000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7"/>
      <name val="Arial"/>
      <family val="2"/>
    </font>
    <font>
      <u val="single"/>
      <sz val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8.75"/>
      <color indexed="8"/>
      <name val="Arial"/>
      <family val="2"/>
    </font>
    <font>
      <sz val="6.8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0"/>
      <color indexed="55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1" applyNumberFormat="0" applyAlignment="0" applyProtection="0"/>
    <xf numFmtId="0" fontId="62" fillId="40" borderId="2" applyNumberFormat="0" applyAlignment="0" applyProtection="0"/>
    <xf numFmtId="177" fontId="0" fillId="0" borderId="0" applyFont="0" applyFill="0" applyBorder="0" applyAlignment="0" applyProtection="0"/>
    <xf numFmtId="0" fontId="63" fillId="4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68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46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47" borderId="0" xfId="0" applyFont="1" applyFill="1" applyAlignment="1" applyProtection="1">
      <alignment/>
      <protection hidden="1"/>
    </xf>
    <xf numFmtId="0" fontId="0" fillId="47" borderId="0" xfId="0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1" fontId="0" fillId="0" borderId="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2" fillId="48" borderId="16" xfId="0" applyFont="1" applyFill="1" applyBorder="1" applyAlignment="1" applyProtection="1">
      <alignment/>
      <protection hidden="1"/>
    </xf>
    <xf numFmtId="0" fontId="0" fillId="48" borderId="0" xfId="0" applyFill="1" applyAlignment="1" applyProtection="1">
      <alignment/>
      <protection hidden="1"/>
    </xf>
    <xf numFmtId="0" fontId="14" fillId="48" borderId="0" xfId="0" applyFont="1" applyFill="1" applyAlignment="1" applyProtection="1">
      <alignment/>
      <protection hidden="1"/>
    </xf>
    <xf numFmtId="0" fontId="10" fillId="48" borderId="18" xfId="0" applyFont="1" applyFill="1" applyBorder="1" applyAlignment="1" applyProtection="1">
      <alignment horizontal="centerContinuous" vertical="center"/>
      <protection hidden="1"/>
    </xf>
    <xf numFmtId="2" fontId="0" fillId="48" borderId="19" xfId="0" applyNumberFormat="1" applyFont="1" applyFill="1" applyBorder="1" applyAlignment="1" applyProtection="1">
      <alignment horizontal="centerContinuous" vertical="center"/>
      <protection hidden="1"/>
    </xf>
    <xf numFmtId="0" fontId="1" fillId="48" borderId="17" xfId="0" applyNumberFormat="1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/>
      <protection hidden="1"/>
    </xf>
    <xf numFmtId="0" fontId="4" fillId="48" borderId="0" xfId="0" applyFont="1" applyFill="1" applyAlignment="1" applyProtection="1">
      <alignment/>
      <protection hidden="1"/>
    </xf>
    <xf numFmtId="2" fontId="7" fillId="48" borderId="20" xfId="0" applyNumberFormat="1" applyFont="1" applyFill="1" applyBorder="1" applyAlignment="1" applyProtection="1">
      <alignment horizontal="center" vertical="center"/>
      <protection hidden="1"/>
    </xf>
    <xf numFmtId="2" fontId="7" fillId="48" borderId="21" xfId="0" applyNumberFormat="1" applyFont="1" applyFill="1" applyBorder="1" applyAlignment="1" applyProtection="1">
      <alignment horizontal="center" vertical="center"/>
      <protection hidden="1"/>
    </xf>
    <xf numFmtId="0" fontId="2" fillId="48" borderId="0" xfId="0" applyFont="1" applyFill="1" applyAlignment="1" applyProtection="1">
      <alignment/>
      <protection hidden="1"/>
    </xf>
    <xf numFmtId="2" fontId="0" fillId="48" borderId="0" xfId="0" applyNumberFormat="1" applyFill="1" applyBorder="1" applyAlignment="1" applyProtection="1">
      <alignment/>
      <protection hidden="1"/>
    </xf>
    <xf numFmtId="2" fontId="0" fillId="48" borderId="22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49" borderId="0" xfId="0" applyFill="1" applyAlignment="1" applyProtection="1">
      <alignment/>
      <protection hidden="1"/>
    </xf>
    <xf numFmtId="2" fontId="6" fillId="49" borderId="0" xfId="0" applyNumberFormat="1" applyFont="1" applyFill="1" applyBorder="1" applyAlignment="1" applyProtection="1">
      <alignment horizontal="left"/>
      <protection hidden="1"/>
    </xf>
    <xf numFmtId="2" fontId="0" fillId="49" borderId="0" xfId="0" applyNumberForma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10" fillId="10" borderId="18" xfId="0" applyFont="1" applyFill="1" applyBorder="1" applyAlignment="1" applyProtection="1">
      <alignment horizontal="centerContinuous" vertical="center"/>
      <protection hidden="1"/>
    </xf>
    <xf numFmtId="2" fontId="0" fillId="10" borderId="19" xfId="0" applyNumberFormat="1" applyFont="1" applyFill="1" applyBorder="1" applyAlignment="1" applyProtection="1">
      <alignment horizontal="centerContinuous" vertical="center"/>
      <protection hidden="1"/>
    </xf>
    <xf numFmtId="0" fontId="0" fillId="10" borderId="19" xfId="0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4" xfId="0" applyFill="1" applyBorder="1" applyAlignment="1" applyProtection="1">
      <alignment/>
      <protection hidden="1"/>
    </xf>
    <xf numFmtId="0" fontId="8" fillId="10" borderId="25" xfId="0" applyFont="1" applyFill="1" applyBorder="1" applyAlignment="1" applyProtection="1">
      <alignment horizontal="centerContinuous"/>
      <protection hidden="1"/>
    </xf>
    <xf numFmtId="0" fontId="0" fillId="10" borderId="25" xfId="0" applyFill="1" applyBorder="1" applyAlignment="1" applyProtection="1">
      <alignment horizontal="centerContinuous"/>
      <protection hidden="1"/>
    </xf>
    <xf numFmtId="0" fontId="0" fillId="10" borderId="26" xfId="0" applyFill="1" applyBorder="1" applyAlignment="1" applyProtection="1">
      <alignment/>
      <protection hidden="1"/>
    </xf>
    <xf numFmtId="2" fontId="7" fillId="10" borderId="20" xfId="0" applyNumberFormat="1" applyFont="1" applyFill="1" applyBorder="1" applyAlignment="1" applyProtection="1">
      <alignment horizontal="center" vertical="center"/>
      <protection hidden="1"/>
    </xf>
    <xf numFmtId="2" fontId="0" fillId="10" borderId="0" xfId="0" applyNumberFormat="1" applyFont="1" applyFill="1" applyBorder="1" applyAlignment="1" applyProtection="1">
      <alignment horizontal="center" vertical="center"/>
      <protection hidden="1"/>
    </xf>
    <xf numFmtId="2" fontId="7" fillId="10" borderId="21" xfId="0" applyNumberFormat="1" applyFont="1" applyFill="1" applyBorder="1" applyAlignment="1" applyProtection="1">
      <alignment horizontal="center" vertical="center"/>
      <protection hidden="1"/>
    </xf>
    <xf numFmtId="2" fontId="7" fillId="10" borderId="27" xfId="0" applyNumberFormat="1" applyFont="1" applyFill="1" applyBorder="1" applyAlignment="1" applyProtection="1">
      <alignment horizontal="center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8" xfId="0" applyFill="1" applyBorder="1" applyAlignment="1" applyProtection="1">
      <alignment/>
      <protection hidden="1"/>
    </xf>
    <xf numFmtId="0" fontId="8" fillId="10" borderId="0" xfId="0" applyFont="1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centerContinuous"/>
      <protection hidden="1"/>
    </xf>
    <xf numFmtId="0" fontId="9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31" xfId="0" applyFill="1" applyBorder="1" applyAlignment="1" applyProtection="1">
      <alignment/>
      <protection hidden="1"/>
    </xf>
    <xf numFmtId="180" fontId="0" fillId="49" borderId="0" xfId="0" applyNumberFormat="1" applyFill="1" applyAlignment="1" applyProtection="1">
      <alignment/>
      <protection hidden="1"/>
    </xf>
    <xf numFmtId="180" fontId="5" fillId="0" borderId="32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0" fillId="49" borderId="29" xfId="0" applyFill="1" applyBorder="1" applyAlignment="1" applyProtection="1">
      <alignment/>
      <protection hidden="1"/>
    </xf>
    <xf numFmtId="192" fontId="5" fillId="0" borderId="33" xfId="0" applyNumberFormat="1" applyFont="1" applyFill="1" applyBorder="1" applyAlignment="1">
      <alignment horizontal="center"/>
    </xf>
    <xf numFmtId="192" fontId="5" fillId="0" borderId="32" xfId="0" applyNumberFormat="1" applyFont="1" applyFill="1" applyBorder="1" applyAlignment="1">
      <alignment horizontal="center"/>
    </xf>
    <xf numFmtId="192" fontId="5" fillId="0" borderId="13" xfId="0" applyNumberFormat="1" applyFont="1" applyBorder="1" applyAlignment="1">
      <alignment horizontal="center"/>
    </xf>
    <xf numFmtId="192" fontId="5" fillId="0" borderId="34" xfId="0" applyNumberFormat="1" applyFont="1" applyFill="1" applyBorder="1" applyAlignment="1">
      <alignment horizontal="center"/>
    </xf>
    <xf numFmtId="192" fontId="5" fillId="0" borderId="35" xfId="0" applyNumberFormat="1" applyFont="1" applyFill="1" applyBorder="1" applyAlignment="1">
      <alignment horizontal="center"/>
    </xf>
    <xf numFmtId="192" fontId="5" fillId="0" borderId="36" xfId="0" applyNumberFormat="1" applyFont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0" fontId="1" fillId="49" borderId="0" xfId="0" applyFont="1" applyFill="1" applyBorder="1" applyAlignment="1" applyProtection="1">
      <alignment/>
      <protection hidden="1"/>
    </xf>
    <xf numFmtId="0" fontId="1" fillId="49" borderId="0" xfId="0" applyFont="1" applyFill="1" applyBorder="1" applyAlignment="1" applyProtection="1">
      <alignment horizontal="right"/>
      <protection hidden="1"/>
    </xf>
    <xf numFmtId="192" fontId="2" fillId="0" borderId="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12" fillId="10" borderId="0" xfId="0" applyFont="1" applyFill="1" applyBorder="1" applyAlignment="1" applyProtection="1">
      <alignment horizontal="left"/>
      <protection hidden="1"/>
    </xf>
    <xf numFmtId="0" fontId="0" fillId="49" borderId="0" xfId="0" applyFill="1" applyBorder="1" applyAlignment="1" applyProtection="1">
      <alignment horizontal="right"/>
      <protection hidden="1"/>
    </xf>
    <xf numFmtId="0" fontId="10" fillId="10" borderId="19" xfId="0" applyFont="1" applyFill="1" applyBorder="1" applyAlignment="1" applyProtection="1">
      <alignment horizontal="centerContinuous" vertical="center"/>
      <protection hidden="1"/>
    </xf>
    <xf numFmtId="0" fontId="10" fillId="48" borderId="19" xfId="0" applyFont="1" applyFill="1" applyBorder="1" applyAlignment="1" applyProtection="1">
      <alignment horizontal="centerContinuous" vertical="center"/>
      <protection hidden="1"/>
    </xf>
    <xf numFmtId="2" fontId="0" fillId="48" borderId="38" xfId="0" applyNumberFormat="1" applyFont="1" applyFill="1" applyBorder="1" applyAlignment="1" applyProtection="1">
      <alignment horizontal="centerContinuous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2" fontId="5" fillId="48" borderId="27" xfId="0" applyNumberFormat="1" applyFont="1" applyFill="1" applyBorder="1" applyAlignment="1" applyProtection="1">
      <alignment horizontal="center" vertical="center" wrapText="1"/>
      <protection hidden="1"/>
    </xf>
    <xf numFmtId="0" fontId="24" fillId="48" borderId="16" xfId="0" applyFont="1" applyFill="1" applyBorder="1" applyAlignment="1" applyProtection="1">
      <alignment horizontal="center"/>
      <protection hidden="1"/>
    </xf>
    <xf numFmtId="0" fontId="24" fillId="48" borderId="39" xfId="0" applyFont="1" applyFill="1" applyBorder="1" applyAlignment="1" applyProtection="1">
      <alignment horizontal="center"/>
      <protection hidden="1"/>
    </xf>
    <xf numFmtId="0" fontId="21" fillId="48" borderId="39" xfId="0" applyFont="1" applyFill="1" applyBorder="1" applyAlignment="1" applyProtection="1">
      <alignment horizontal="center"/>
      <protection hidden="1"/>
    </xf>
    <xf numFmtId="191" fontId="7" fillId="48" borderId="40" xfId="0" applyNumberFormat="1" applyFont="1" applyFill="1" applyBorder="1" applyAlignment="1" applyProtection="1">
      <alignment horizontal="right"/>
      <protection hidden="1"/>
    </xf>
    <xf numFmtId="0" fontId="0" fillId="48" borderId="41" xfId="0" applyNumberFormat="1" applyFill="1" applyBorder="1" applyAlignment="1" applyProtection="1">
      <alignment horizontal="right"/>
      <protection hidden="1"/>
    </xf>
    <xf numFmtId="2" fontId="0" fillId="48" borderId="42" xfId="0" applyNumberFormat="1" applyFill="1" applyBorder="1" applyAlignment="1" applyProtection="1">
      <alignment horizontal="right"/>
      <protection hidden="1"/>
    </xf>
    <xf numFmtId="2" fontId="0" fillId="48" borderId="43" xfId="0" applyNumberFormat="1" applyFill="1" applyBorder="1" applyAlignment="1" applyProtection="1">
      <alignment horizontal="right"/>
      <protection hidden="1"/>
    </xf>
    <xf numFmtId="191" fontId="7" fillId="48" borderId="44" xfId="0" applyNumberFormat="1" applyFont="1" applyFill="1" applyBorder="1" applyAlignment="1" applyProtection="1">
      <alignment horizontal="right"/>
      <protection hidden="1"/>
    </xf>
    <xf numFmtId="191" fontId="7" fillId="48" borderId="45" xfId="0" applyNumberFormat="1" applyFont="1" applyFill="1" applyBorder="1" applyAlignment="1" applyProtection="1">
      <alignment horizontal="right"/>
      <protection hidden="1"/>
    </xf>
    <xf numFmtId="0" fontId="0" fillId="48" borderId="46" xfId="0" applyNumberFormat="1" applyFill="1" applyBorder="1" applyAlignment="1" applyProtection="1">
      <alignment horizontal="right"/>
      <protection hidden="1"/>
    </xf>
    <xf numFmtId="2" fontId="0" fillId="48" borderId="47" xfId="0" applyNumberFormat="1" applyFill="1" applyBorder="1" applyAlignment="1" applyProtection="1">
      <alignment horizontal="right"/>
      <protection hidden="1"/>
    </xf>
    <xf numFmtId="0" fontId="21" fillId="48" borderId="48" xfId="0" applyFont="1" applyFill="1" applyBorder="1" applyAlignment="1" applyProtection="1">
      <alignment horizontal="center"/>
      <protection hidden="1"/>
    </xf>
    <xf numFmtId="0" fontId="24" fillId="48" borderId="48" xfId="0" applyFont="1" applyFill="1" applyBorder="1" applyAlignment="1" applyProtection="1">
      <alignment horizontal="center"/>
      <protection hidden="1"/>
    </xf>
    <xf numFmtId="0" fontId="0" fillId="49" borderId="13" xfId="0" applyFill="1" applyBorder="1" applyAlignment="1" applyProtection="1">
      <alignment/>
      <protection hidden="1"/>
    </xf>
    <xf numFmtId="2" fontId="0" fillId="49" borderId="13" xfId="0" applyNumberFormat="1" applyFill="1" applyBorder="1" applyAlignment="1" applyProtection="1">
      <alignment horizontal="center"/>
      <protection hidden="1"/>
    </xf>
    <xf numFmtId="0" fontId="18" fillId="50" borderId="0" xfId="0" applyFont="1" applyFill="1" applyBorder="1" applyAlignment="1" applyProtection="1">
      <alignment horizontal="left"/>
      <protection hidden="1"/>
    </xf>
    <xf numFmtId="0" fontId="1" fillId="4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50" borderId="0" xfId="0" applyFont="1" applyFill="1" applyBorder="1" applyAlignment="1" applyProtection="1">
      <alignment horizontal="right"/>
      <protection hidden="1"/>
    </xf>
    <xf numFmtId="0" fontId="0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49" fontId="7" fillId="48" borderId="41" xfId="0" applyNumberFormat="1" applyFont="1" applyFill="1" applyBorder="1" applyAlignment="1" applyProtection="1">
      <alignment horizontal="right"/>
      <protection hidden="1"/>
    </xf>
    <xf numFmtId="49" fontId="7" fillId="48" borderId="49" xfId="0" applyNumberFormat="1" applyFont="1" applyFill="1" applyBorder="1" applyAlignment="1" applyProtection="1">
      <alignment horizontal="right"/>
      <protection hidden="1"/>
    </xf>
    <xf numFmtId="49" fontId="7" fillId="48" borderId="46" xfId="0" applyNumberFormat="1" applyFont="1" applyFill="1" applyBorder="1" applyAlignment="1" applyProtection="1">
      <alignment horizontal="right"/>
      <protection hidden="1"/>
    </xf>
    <xf numFmtId="0" fontId="33" fillId="49" borderId="0" xfId="0" applyFont="1" applyFill="1" applyAlignment="1" applyProtection="1">
      <alignment/>
      <protection hidden="1"/>
    </xf>
    <xf numFmtId="0" fontId="35" fillId="49" borderId="0" xfId="0" applyFon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0" fillId="48" borderId="50" xfId="0" applyFill="1" applyBorder="1" applyAlignment="1" applyProtection="1">
      <alignment horizontal="left"/>
      <protection locked="0"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24" fillId="10" borderId="0" xfId="0" applyFont="1" applyFill="1" applyBorder="1" applyAlignment="1" applyProtection="1">
      <alignment/>
      <protection hidden="1"/>
    </xf>
    <xf numFmtId="0" fontId="0" fillId="10" borderId="0" xfId="0" applyFont="1" applyFill="1" applyBorder="1" applyAlignment="1" applyProtection="1">
      <alignment/>
      <protection hidden="1"/>
    </xf>
    <xf numFmtId="0" fontId="20" fillId="10" borderId="0" xfId="0" applyFont="1" applyFill="1" applyBorder="1" applyAlignment="1" applyProtection="1">
      <alignment horizontal="center"/>
      <protection hidden="1"/>
    </xf>
    <xf numFmtId="0" fontId="38" fillId="49" borderId="51" xfId="0" applyNumberFormat="1" applyFont="1" applyFill="1" applyBorder="1" applyAlignment="1" applyProtection="1">
      <alignment vertical="center"/>
      <protection hidden="1"/>
    </xf>
    <xf numFmtId="191" fontId="7" fillId="0" borderId="52" xfId="0" applyNumberFormat="1" applyFont="1" applyFill="1" applyBorder="1" applyAlignment="1" applyProtection="1">
      <alignment horizontal="right" vertical="center"/>
      <protection locked="0"/>
    </xf>
    <xf numFmtId="49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39" fillId="48" borderId="39" xfId="0" applyFont="1" applyFill="1" applyBorder="1" applyAlignment="1" applyProtection="1">
      <alignment horizontal="center"/>
      <protection hidden="1"/>
    </xf>
    <xf numFmtId="0" fontId="39" fillId="48" borderId="17" xfId="0" applyFont="1" applyFill="1" applyBorder="1" applyAlignment="1" applyProtection="1">
      <alignment horizontal="center"/>
      <protection hidden="1"/>
    </xf>
    <xf numFmtId="0" fontId="14" fillId="48" borderId="0" xfId="0" applyFont="1" applyFill="1" applyAlignment="1" applyProtection="1">
      <alignment/>
      <protection hidden="1"/>
    </xf>
    <xf numFmtId="0" fontId="34" fillId="48" borderId="0" xfId="65" applyFont="1" applyFill="1" applyAlignment="1" applyProtection="1">
      <alignment/>
      <protection hidden="1"/>
    </xf>
    <xf numFmtId="0" fontId="2" fillId="49" borderId="54" xfId="0" applyFont="1" applyFill="1" applyBorder="1" applyAlignment="1" applyProtection="1">
      <alignment/>
      <protection hidden="1"/>
    </xf>
    <xf numFmtId="0" fontId="18" fillId="50" borderId="0" xfId="0" applyFont="1" applyFill="1" applyBorder="1" applyAlignment="1" applyProtection="1">
      <alignment/>
      <protection hidden="1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2" fontId="5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43" fillId="48" borderId="0" xfId="0" applyFont="1" applyFill="1" applyAlignment="1" applyProtection="1">
      <alignment/>
      <protection hidden="1"/>
    </xf>
    <xf numFmtId="192" fontId="5" fillId="0" borderId="3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4" fontId="5" fillId="50" borderId="0" xfId="0" applyNumberFormat="1" applyFont="1" applyFill="1" applyBorder="1" applyAlignment="1" applyProtection="1">
      <alignment horizontal="right"/>
      <protection hidden="1"/>
    </xf>
    <xf numFmtId="0" fontId="5" fillId="50" borderId="0" xfId="0" applyFont="1" applyFill="1" applyAlignment="1" applyProtection="1">
      <alignment/>
      <protection hidden="1"/>
    </xf>
    <xf numFmtId="0" fontId="41" fillId="48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49" borderId="56" xfId="0" applyNumberFormat="1" applyFont="1" applyFill="1" applyBorder="1" applyAlignment="1" applyProtection="1">
      <alignment horizontal="center" vertical="center"/>
      <protection hidden="1"/>
    </xf>
    <xf numFmtId="0" fontId="1" fillId="49" borderId="57" xfId="0" applyNumberFormat="1" applyFont="1" applyFill="1" applyBorder="1" applyAlignment="1" applyProtection="1">
      <alignment horizontal="center" vertical="center"/>
      <protection hidden="1"/>
    </xf>
    <xf numFmtId="0" fontId="5" fillId="48" borderId="58" xfId="0" applyFont="1" applyFill="1" applyBorder="1" applyAlignment="1" applyProtection="1">
      <alignment horizontal="left" vertical="top" wrapText="1"/>
      <protection locked="0"/>
    </xf>
    <xf numFmtId="0" fontId="5" fillId="48" borderId="59" xfId="0" applyFont="1" applyFill="1" applyBorder="1" applyAlignment="1" applyProtection="1">
      <alignment horizontal="left" vertical="top" wrapText="1"/>
      <protection locked="0"/>
    </xf>
    <xf numFmtId="0" fontId="5" fillId="48" borderId="60" xfId="0" applyFont="1" applyFill="1" applyBorder="1" applyAlignment="1" applyProtection="1">
      <alignment horizontal="left" vertical="top" wrapText="1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49" fontId="0" fillId="0" borderId="56" xfId="0" applyNumberFormat="1" applyFont="1" applyFill="1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vertical="center"/>
      <protection locked="0"/>
    </xf>
    <xf numFmtId="0" fontId="19" fillId="0" borderId="56" xfId="0" applyNumberFormat="1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48" borderId="50" xfId="0" applyFill="1" applyBorder="1" applyAlignment="1" applyProtection="1">
      <alignment horizontal="left"/>
      <protection locked="0"/>
    </xf>
    <xf numFmtId="14" fontId="0" fillId="48" borderId="50" xfId="0" applyNumberFormat="1" applyFill="1" applyBorder="1" applyAlignment="1" applyProtection="1">
      <alignment horizontal="left" wrapText="1"/>
      <protection locked="0"/>
    </xf>
    <xf numFmtId="0" fontId="20" fillId="48" borderId="62" xfId="0" applyFont="1" applyFill="1" applyBorder="1" applyAlignment="1" applyProtection="1">
      <alignment horizontal="left" wrapText="1"/>
      <protection/>
    </xf>
    <xf numFmtId="0" fontId="20" fillId="48" borderId="62" xfId="0" applyFont="1" applyFill="1" applyBorder="1" applyAlignment="1" applyProtection="1">
      <alignment horizontal="left"/>
      <protection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0" fillId="48" borderId="50" xfId="0" applyFill="1" applyBorder="1" applyAlignment="1" applyProtection="1">
      <alignment horizontal="left" wrapText="1"/>
      <protection locked="0"/>
    </xf>
    <xf numFmtId="14" fontId="0" fillId="48" borderId="50" xfId="0" applyNumberFormat="1" applyFill="1" applyBorder="1" applyAlignment="1" applyProtection="1">
      <alignment horizontal="left"/>
      <protection locked="0"/>
    </xf>
    <xf numFmtId="14" fontId="0" fillId="48" borderId="50" xfId="0" applyNumberFormat="1" applyFont="1" applyFill="1" applyBorder="1" applyAlignment="1" applyProtection="1">
      <alignment horizontal="left" wrapText="1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Hyperlink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18">
    <dxf>
      <font>
        <b/>
        <i/>
        <strike val="0"/>
        <color indexed="10"/>
      </font>
    </dxf>
    <dxf>
      <font>
        <b/>
        <i val="0"/>
        <strike val="0"/>
        <color rgb="FFFF9933"/>
      </font>
    </dxf>
    <dxf>
      <font>
        <b/>
        <i val="0"/>
        <strike val="0"/>
        <color rgb="FFFF9933"/>
      </font>
    </dxf>
    <dxf>
      <font>
        <b/>
        <i/>
        <strike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indexed="52"/>
      </font>
    </dxf>
    <dxf>
      <font>
        <b/>
        <i val="0"/>
        <strike val="0"/>
        <color indexed="52"/>
      </font>
    </dxf>
    <dxf>
      <font>
        <b/>
        <i/>
        <strike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13070323"/>
        <c:axId val="50524044"/>
      </c:lineChart>
      <c:catAx>
        <c:axId val="1307032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1"/>
        <c:lblOffset val="100"/>
        <c:tickLblSkip val="3"/>
        <c:noMultiLvlLbl val="0"/>
      </c:catAx>
      <c:valAx>
        <c:axId val="505240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92125"/>
          <c:w val="0.980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At val="0"/>
        <c:auto val="1"/>
        <c:lblOffset val="100"/>
        <c:tickLblSkip val="3"/>
        <c:noMultiLvlLbl val="0"/>
      </c:catAx>
      <c:valAx>
        <c:axId val="6591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2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45"/>
          <c:w val="0.653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16</xdr:col>
      <xdr:colOff>742950</xdr:colOff>
      <xdr:row>39</xdr:row>
      <xdr:rowOff>133350</xdr:rowOff>
    </xdr:to>
    <xdr:graphicFrame>
      <xdr:nvGraphicFramePr>
        <xdr:cNvPr id="1" name="Diagramm 5"/>
        <xdr:cNvGraphicFramePr/>
      </xdr:nvGraphicFramePr>
      <xdr:xfrm>
        <a:off x="133350" y="609600"/>
        <a:ext cx="11268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866775</xdr:colOff>
      <xdr:row>32</xdr:row>
      <xdr:rowOff>0</xdr:rowOff>
    </xdr:to>
    <xdr:graphicFrame>
      <xdr:nvGraphicFramePr>
        <xdr:cNvPr id="1" name="Diagramm 3"/>
        <xdr:cNvGraphicFramePr/>
      </xdr:nvGraphicFramePr>
      <xdr:xfrm>
        <a:off x="0" y="647700"/>
        <a:ext cx="6791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M30"/>
  <sheetViews>
    <sheetView zoomScalePageLayoutView="0" workbookViewId="0" topLeftCell="A4">
      <selection activeCell="D11" sqref="D11"/>
    </sheetView>
  </sheetViews>
  <sheetFormatPr defaultColWidth="11.57421875" defaultRowHeight="12.75"/>
  <cols>
    <col min="1" max="16384" width="11.57421875" style="28" customWidth="1"/>
  </cols>
  <sheetData>
    <row r="11" spans="2:4" ht="18">
      <c r="B11" s="135" t="s">
        <v>40</v>
      </c>
      <c r="D11" s="136" t="s">
        <v>41</v>
      </c>
    </row>
    <row r="13" spans="2:13" ht="18"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2:13" ht="14.25">
      <c r="B14" s="154" t="s">
        <v>43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6" ht="12.75">
      <c r="B16" s="37" t="s">
        <v>50</v>
      </c>
    </row>
    <row r="17" ht="12.75">
      <c r="B17" s="28" t="s">
        <v>51</v>
      </c>
    </row>
    <row r="18" ht="12.75">
      <c r="B18" s="28" t="s">
        <v>54</v>
      </c>
    </row>
    <row r="19" ht="12.75">
      <c r="B19" s="28" t="s">
        <v>57</v>
      </c>
    </row>
    <row r="20" ht="12.75">
      <c r="B20" s="28" t="s">
        <v>56</v>
      </c>
    </row>
    <row r="21" ht="12.75">
      <c r="B21" s="28" t="s">
        <v>55</v>
      </c>
    </row>
    <row r="22" ht="12.75">
      <c r="B22" s="28" t="s">
        <v>58</v>
      </c>
    </row>
    <row r="24" spans="2:13" ht="12.75">
      <c r="B24" s="155" t="s">
        <v>52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ht="12.75">
      <c r="B25" s="28" t="s">
        <v>44</v>
      </c>
    </row>
    <row r="26" ht="12.75">
      <c r="B26" s="28" t="s">
        <v>45</v>
      </c>
    </row>
    <row r="27" ht="12.75">
      <c r="B27" s="28" t="s">
        <v>46</v>
      </c>
    </row>
    <row r="28" ht="12.75">
      <c r="B28" s="28" t="s">
        <v>47</v>
      </c>
    </row>
    <row r="29" ht="12.75">
      <c r="B29" s="28" t="s">
        <v>48</v>
      </c>
    </row>
    <row r="30" ht="12.75">
      <c r="B30" s="28" t="s">
        <v>53</v>
      </c>
    </row>
  </sheetData>
  <sheetProtection/>
  <mergeCells count="3">
    <mergeCell ref="B13:M13"/>
    <mergeCell ref="B14:M14"/>
    <mergeCell ref="B24:M2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95" zoomScaleNormal="95" zoomScalePageLayoutView="0" workbookViewId="0" topLeftCell="A1">
      <selection activeCell="R4" sqref="R4:S4"/>
    </sheetView>
  </sheetViews>
  <sheetFormatPr defaultColWidth="11.421875" defaultRowHeight="12.75"/>
  <cols>
    <col min="1" max="1" width="1.7109375" style="42" customWidth="1"/>
    <col min="2" max="2" width="6.7109375" style="42" customWidth="1"/>
    <col min="3" max="3" width="8.7109375" style="42" customWidth="1"/>
    <col min="4" max="4" width="8.7109375" style="44" customWidth="1"/>
    <col min="5" max="5" width="5.7109375" style="44" customWidth="1"/>
    <col min="6" max="6" width="6.7109375" style="42" customWidth="1"/>
    <col min="7" max="7" width="8.7109375" style="42" customWidth="1"/>
    <col min="8" max="8" width="8.7109375" style="44" customWidth="1"/>
    <col min="9" max="9" width="5.7109375" style="42" customWidth="1"/>
    <col min="10" max="10" width="6.7109375" style="42" customWidth="1"/>
    <col min="11" max="11" width="8.7109375" style="42" customWidth="1"/>
    <col min="12" max="12" width="8.7109375" style="44" customWidth="1"/>
    <col min="13" max="13" width="5.7109375" style="42" customWidth="1"/>
    <col min="14" max="14" width="2.00390625" style="42" customWidth="1"/>
    <col min="15" max="15" width="2.8515625" style="42" customWidth="1"/>
    <col min="16" max="16" width="12.57421875" style="42" customWidth="1"/>
    <col min="17" max="17" width="11.421875" style="42" customWidth="1"/>
    <col min="18" max="18" width="5.8515625" style="42" customWidth="1"/>
    <col min="19" max="19" width="4.28125" style="42" customWidth="1"/>
    <col min="20" max="20" width="11.421875" style="42" customWidth="1"/>
    <col min="21" max="21" width="12.140625" style="42" customWidth="1"/>
    <col min="22" max="22" width="9.7109375" style="42" customWidth="1"/>
    <col min="23" max="23" width="50.7109375" style="42" customWidth="1"/>
    <col min="24" max="16384" width="11.421875" style="42" customWidth="1"/>
  </cols>
  <sheetData>
    <row r="1" spans="2:11" ht="9" customHeight="1" thickBot="1">
      <c r="B1" s="43"/>
      <c r="C1" s="43"/>
      <c r="F1" s="45"/>
      <c r="G1" s="43"/>
      <c r="I1" s="45"/>
      <c r="K1" s="43"/>
    </row>
    <row r="2" spans="2:22" ht="21" customHeight="1">
      <c r="B2" s="46" t="s">
        <v>10</v>
      </c>
      <c r="C2" s="92"/>
      <c r="D2" s="47"/>
      <c r="E2" s="47"/>
      <c r="F2" s="48"/>
      <c r="G2" s="92"/>
      <c r="H2" s="47"/>
      <c r="I2" s="48"/>
      <c r="J2" s="48"/>
      <c r="K2" s="92"/>
      <c r="L2" s="47"/>
      <c r="M2" s="49"/>
      <c r="N2" s="50"/>
      <c r="O2" s="51"/>
      <c r="P2" s="52" t="s">
        <v>2</v>
      </c>
      <c r="Q2" s="53"/>
      <c r="R2" s="53"/>
      <c r="S2" s="53"/>
      <c r="T2" s="53"/>
      <c r="U2" s="53"/>
      <c r="V2" s="54"/>
    </row>
    <row r="3" spans="2:22" ht="18" customHeight="1" thickBot="1">
      <c r="B3" s="55" t="s">
        <v>9</v>
      </c>
      <c r="C3" s="95" t="s">
        <v>30</v>
      </c>
      <c r="D3" s="56" t="s">
        <v>8</v>
      </c>
      <c r="E3" s="57" t="s">
        <v>6</v>
      </c>
      <c r="F3" s="58" t="s">
        <v>9</v>
      </c>
      <c r="G3" s="95" t="s">
        <v>30</v>
      </c>
      <c r="H3" s="56" t="s">
        <v>8</v>
      </c>
      <c r="I3" s="57" t="s">
        <v>6</v>
      </c>
      <c r="J3" s="58" t="s">
        <v>9</v>
      </c>
      <c r="K3" s="95" t="s">
        <v>30</v>
      </c>
      <c r="L3" s="56" t="s">
        <v>8</v>
      </c>
      <c r="M3" s="57" t="s">
        <v>6</v>
      </c>
      <c r="N3" s="59"/>
      <c r="O3" s="60"/>
      <c r="P3" s="61"/>
      <c r="Q3" s="62"/>
      <c r="R3" s="62"/>
      <c r="S3" s="62"/>
      <c r="T3" s="63"/>
      <c r="U3" s="63"/>
      <c r="V3" s="64"/>
    </row>
    <row r="4" spans="2:22" ht="13.5" customHeight="1" thickBot="1">
      <c r="B4" s="131"/>
      <c r="C4" s="132"/>
      <c r="D4" s="139"/>
      <c r="E4" s="146"/>
      <c r="F4" s="131"/>
      <c r="G4" s="132"/>
      <c r="H4" s="139"/>
      <c r="I4" s="147"/>
      <c r="J4" s="131"/>
      <c r="K4" s="132"/>
      <c r="L4" s="139"/>
      <c r="M4" s="147"/>
      <c r="N4" s="59"/>
      <c r="O4" s="60"/>
      <c r="P4" s="63"/>
      <c r="Q4" s="65" t="s">
        <v>3</v>
      </c>
      <c r="R4" s="167"/>
      <c r="S4" s="166"/>
      <c r="T4" s="62"/>
      <c r="U4" s="63"/>
      <c r="V4" s="64"/>
    </row>
    <row r="5" spans="2:22" ht="13.5" customHeight="1" thickBot="1">
      <c r="B5" s="131"/>
      <c r="C5" s="132"/>
      <c r="D5" s="139"/>
      <c r="E5" s="146"/>
      <c r="F5" s="131"/>
      <c r="G5" s="132"/>
      <c r="H5" s="139"/>
      <c r="I5" s="147"/>
      <c r="J5" s="131"/>
      <c r="K5" s="132"/>
      <c r="L5" s="139"/>
      <c r="M5" s="147"/>
      <c r="N5" s="59"/>
      <c r="O5" s="60"/>
      <c r="P5" s="63"/>
      <c r="Q5" s="63"/>
      <c r="R5" s="63"/>
      <c r="S5" s="63"/>
      <c r="T5" s="63"/>
      <c r="U5" s="63"/>
      <c r="V5" s="64"/>
    </row>
    <row r="6" spans="2:22" ht="13.5" customHeight="1" thickBot="1">
      <c r="B6" s="131"/>
      <c r="C6" s="132"/>
      <c r="D6" s="139"/>
      <c r="E6" s="146"/>
      <c r="F6" s="131"/>
      <c r="G6" s="132"/>
      <c r="H6" s="139"/>
      <c r="I6" s="147"/>
      <c r="J6" s="131"/>
      <c r="K6" s="132"/>
      <c r="L6" s="139"/>
      <c r="M6" s="147"/>
      <c r="N6" s="59"/>
      <c r="O6" s="60"/>
      <c r="P6" s="63"/>
      <c r="Q6" s="65" t="s">
        <v>14</v>
      </c>
      <c r="R6" s="168"/>
      <c r="S6" s="169"/>
      <c r="T6" s="169"/>
      <c r="U6" s="166"/>
      <c r="V6" s="64"/>
    </row>
    <row r="7" spans="2:23" ht="13.5" customHeight="1" thickBot="1">
      <c r="B7" s="131"/>
      <c r="C7" s="132"/>
      <c r="D7" s="139"/>
      <c r="E7" s="146"/>
      <c r="F7" s="131"/>
      <c r="G7" s="132"/>
      <c r="H7" s="139"/>
      <c r="I7" s="147"/>
      <c r="J7" s="131"/>
      <c r="K7" s="132"/>
      <c r="L7" s="139"/>
      <c r="M7" s="147"/>
      <c r="N7" s="59"/>
      <c r="O7" s="60"/>
      <c r="P7" s="63"/>
      <c r="Q7" s="63"/>
      <c r="R7" s="63"/>
      <c r="S7" s="63"/>
      <c r="T7" s="63"/>
      <c r="U7" s="63"/>
      <c r="V7" s="64"/>
      <c r="W7" s="59"/>
    </row>
    <row r="8" spans="2:22" ht="13.5" customHeight="1" thickBot="1">
      <c r="B8" s="131"/>
      <c r="C8" s="132"/>
      <c r="D8" s="139"/>
      <c r="E8" s="146"/>
      <c r="F8" s="131"/>
      <c r="G8" s="132"/>
      <c r="H8" s="139"/>
      <c r="I8" s="147"/>
      <c r="J8" s="131"/>
      <c r="K8" s="132"/>
      <c r="L8" s="139"/>
      <c r="M8" s="147"/>
      <c r="N8" s="59"/>
      <c r="O8" s="60"/>
      <c r="P8" s="63"/>
      <c r="Q8" s="65" t="s">
        <v>28</v>
      </c>
      <c r="R8" s="168"/>
      <c r="S8" s="169"/>
      <c r="T8" s="169"/>
      <c r="U8" s="166"/>
      <c r="V8" s="64"/>
    </row>
    <row r="9" spans="2:23" ht="13.5" customHeight="1" thickBot="1">
      <c r="B9" s="131"/>
      <c r="C9" s="132"/>
      <c r="D9" s="139"/>
      <c r="E9" s="146"/>
      <c r="F9" s="131"/>
      <c r="G9" s="132"/>
      <c r="H9" s="139"/>
      <c r="I9" s="147"/>
      <c r="J9" s="131"/>
      <c r="K9" s="132"/>
      <c r="L9" s="139"/>
      <c r="M9" s="147"/>
      <c r="N9" s="59"/>
      <c r="O9" s="60"/>
      <c r="P9" s="63"/>
      <c r="Q9" s="63"/>
      <c r="R9" s="63"/>
      <c r="S9" s="63"/>
      <c r="T9" s="63"/>
      <c r="U9" s="63"/>
      <c r="V9" s="64"/>
      <c r="W9" s="66"/>
    </row>
    <row r="10" spans="2:23" ht="13.5" customHeight="1" thickBot="1">
      <c r="B10" s="131"/>
      <c r="C10" s="132"/>
      <c r="D10" s="139"/>
      <c r="E10" s="146"/>
      <c r="F10" s="131"/>
      <c r="G10" s="132"/>
      <c r="H10" s="139"/>
      <c r="I10" s="147"/>
      <c r="J10" s="131"/>
      <c r="K10" s="132"/>
      <c r="L10" s="139"/>
      <c r="M10" s="147"/>
      <c r="N10" s="59"/>
      <c r="O10" s="60"/>
      <c r="P10" s="63"/>
      <c r="Q10" s="65" t="s">
        <v>11</v>
      </c>
      <c r="R10" s="168"/>
      <c r="S10" s="169"/>
      <c r="T10" s="169"/>
      <c r="U10" s="166"/>
      <c r="V10" s="64"/>
      <c r="W10" s="59"/>
    </row>
    <row r="11" spans="2:23" ht="13.5" customHeight="1" thickBot="1">
      <c r="B11" s="131"/>
      <c r="C11" s="132"/>
      <c r="D11" s="139"/>
      <c r="E11" s="146"/>
      <c r="F11" s="131"/>
      <c r="G11" s="132"/>
      <c r="H11" s="139"/>
      <c r="I11" s="147"/>
      <c r="J11" s="131"/>
      <c r="K11" s="132"/>
      <c r="L11" s="139"/>
      <c r="M11" s="147"/>
      <c r="N11" s="59"/>
      <c r="O11" s="60"/>
      <c r="P11" s="63"/>
      <c r="Q11" s="63"/>
      <c r="R11" s="63"/>
      <c r="S11" s="63"/>
      <c r="T11" s="63"/>
      <c r="U11" s="63"/>
      <c r="V11" s="64"/>
      <c r="W11" s="59"/>
    </row>
    <row r="12" spans="2:23" ht="13.5" customHeight="1" thickBot="1">
      <c r="B12" s="131"/>
      <c r="C12" s="132"/>
      <c r="D12" s="139"/>
      <c r="E12" s="146"/>
      <c r="F12" s="131"/>
      <c r="G12" s="132"/>
      <c r="H12" s="139"/>
      <c r="I12" s="147"/>
      <c r="J12" s="131"/>
      <c r="K12" s="132"/>
      <c r="L12" s="139"/>
      <c r="M12" s="147"/>
      <c r="N12" s="59"/>
      <c r="O12" s="60"/>
      <c r="P12" s="63"/>
      <c r="Q12" s="65" t="s">
        <v>5</v>
      </c>
      <c r="R12" s="170"/>
      <c r="S12" s="166"/>
      <c r="T12" s="63"/>
      <c r="U12" s="63"/>
      <c r="V12" s="64"/>
      <c r="W12" s="59"/>
    </row>
    <row r="13" spans="2:23" ht="13.5" customHeight="1" thickBot="1">
      <c r="B13" s="131"/>
      <c r="C13" s="132"/>
      <c r="D13" s="139"/>
      <c r="E13" s="146"/>
      <c r="F13" s="131"/>
      <c r="G13" s="132"/>
      <c r="H13" s="139"/>
      <c r="I13" s="147"/>
      <c r="J13" s="131"/>
      <c r="K13" s="132"/>
      <c r="L13" s="139"/>
      <c r="M13" s="147"/>
      <c r="N13" s="59"/>
      <c r="O13" s="60"/>
      <c r="P13" s="63"/>
      <c r="Q13" s="63"/>
      <c r="R13" s="63"/>
      <c r="S13" s="63"/>
      <c r="T13" s="67"/>
      <c r="U13" s="63"/>
      <c r="V13" s="64"/>
      <c r="W13" s="59"/>
    </row>
    <row r="14" spans="2:23" ht="13.5" customHeight="1" thickBot="1">
      <c r="B14" s="131"/>
      <c r="C14" s="132"/>
      <c r="D14" s="139"/>
      <c r="E14" s="146"/>
      <c r="F14" s="131"/>
      <c r="G14" s="132"/>
      <c r="H14" s="139"/>
      <c r="I14" s="147"/>
      <c r="J14" s="131"/>
      <c r="K14" s="132"/>
      <c r="L14" s="139"/>
      <c r="M14" s="147"/>
      <c r="N14" s="59"/>
      <c r="O14" s="60"/>
      <c r="P14" s="63"/>
      <c r="Q14" s="65" t="s">
        <v>4</v>
      </c>
      <c r="R14" s="170"/>
      <c r="S14" s="169"/>
      <c r="T14" s="169"/>
      <c r="U14" s="166"/>
      <c r="V14" s="64"/>
      <c r="W14" s="59"/>
    </row>
    <row r="15" spans="1:22" ht="13.5" customHeight="1">
      <c r="A15" s="78"/>
      <c r="B15" s="131"/>
      <c r="C15" s="132"/>
      <c r="D15" s="139"/>
      <c r="E15" s="146"/>
      <c r="F15" s="131"/>
      <c r="G15" s="132"/>
      <c r="H15" s="139"/>
      <c r="I15" s="147"/>
      <c r="J15" s="131"/>
      <c r="K15" s="132"/>
      <c r="L15" s="139"/>
      <c r="M15" s="147"/>
      <c r="N15" s="59"/>
      <c r="O15" s="60"/>
      <c r="P15" s="63"/>
      <c r="Q15" s="63"/>
      <c r="R15" s="63"/>
      <c r="S15" s="63"/>
      <c r="T15" s="63"/>
      <c r="U15" s="63"/>
      <c r="V15" s="64"/>
    </row>
    <row r="16" spans="2:22" ht="13.5" customHeight="1" thickBot="1">
      <c r="B16" s="131"/>
      <c r="C16" s="132"/>
      <c r="D16" s="139"/>
      <c r="E16" s="146"/>
      <c r="F16" s="131"/>
      <c r="G16" s="132"/>
      <c r="H16" s="139"/>
      <c r="I16" s="147"/>
      <c r="J16" s="131"/>
      <c r="K16" s="132"/>
      <c r="L16" s="139"/>
      <c r="M16" s="147"/>
      <c r="N16" s="59"/>
      <c r="O16" s="60"/>
      <c r="P16" s="63"/>
      <c r="Q16" s="63"/>
      <c r="R16" s="63"/>
      <c r="S16" s="63"/>
      <c r="T16" s="63"/>
      <c r="U16" s="63"/>
      <c r="V16" s="64"/>
    </row>
    <row r="17" spans="2:22" ht="13.5" customHeight="1" thickBot="1">
      <c r="B17" s="131"/>
      <c r="C17" s="132"/>
      <c r="D17" s="139"/>
      <c r="E17" s="146"/>
      <c r="F17" s="131"/>
      <c r="G17" s="132"/>
      <c r="H17" s="139"/>
      <c r="I17" s="147"/>
      <c r="J17" s="131"/>
      <c r="K17" s="132"/>
      <c r="L17" s="139"/>
      <c r="M17" s="147"/>
      <c r="N17" s="59"/>
      <c r="O17" s="60"/>
      <c r="P17" s="63"/>
      <c r="Q17" s="68" t="s">
        <v>39</v>
      </c>
      <c r="R17" s="171"/>
      <c r="S17" s="172"/>
      <c r="T17" s="90" t="s">
        <v>27</v>
      </c>
      <c r="U17" s="63"/>
      <c r="V17" s="64"/>
    </row>
    <row r="18" spans="2:22" ht="13.5" customHeight="1" thickBot="1">
      <c r="B18" s="131"/>
      <c r="C18" s="132"/>
      <c r="D18" s="139"/>
      <c r="E18" s="146"/>
      <c r="F18" s="131"/>
      <c r="G18" s="132"/>
      <c r="H18" s="139"/>
      <c r="I18" s="147"/>
      <c r="J18" s="131"/>
      <c r="K18" s="132"/>
      <c r="L18" s="139"/>
      <c r="M18" s="147"/>
      <c r="N18" s="59"/>
      <c r="O18" s="60"/>
      <c r="P18" s="63"/>
      <c r="Q18" s="65"/>
      <c r="R18" s="65"/>
      <c r="S18" s="65"/>
      <c r="T18" s="90"/>
      <c r="U18" s="63"/>
      <c r="V18" s="64"/>
    </row>
    <row r="19" spans="2:23" ht="13.5" customHeight="1" thickBot="1">
      <c r="B19" s="131"/>
      <c r="C19" s="132"/>
      <c r="D19" s="139"/>
      <c r="E19" s="146"/>
      <c r="F19" s="131"/>
      <c r="G19" s="132"/>
      <c r="H19" s="139"/>
      <c r="I19" s="147"/>
      <c r="J19" s="131"/>
      <c r="K19" s="132"/>
      <c r="L19" s="139"/>
      <c r="M19" s="147"/>
      <c r="N19" s="59"/>
      <c r="O19" s="60"/>
      <c r="P19" s="63"/>
      <c r="Q19" s="65" t="s">
        <v>38</v>
      </c>
      <c r="R19" s="163"/>
      <c r="S19" s="164"/>
      <c r="T19" s="118" t="s">
        <v>35</v>
      </c>
      <c r="U19" s="63"/>
      <c r="V19" s="64"/>
      <c r="W19" s="137" t="s">
        <v>49</v>
      </c>
    </row>
    <row r="20" spans="2:23" ht="13.5" customHeight="1">
      <c r="B20" s="131"/>
      <c r="C20" s="132"/>
      <c r="D20" s="139"/>
      <c r="E20" s="146"/>
      <c r="F20" s="131"/>
      <c r="G20" s="132"/>
      <c r="H20" s="139"/>
      <c r="I20" s="147"/>
      <c r="J20" s="131"/>
      <c r="K20" s="132"/>
      <c r="L20" s="139"/>
      <c r="M20" s="147"/>
      <c r="N20" s="59"/>
      <c r="O20" s="60"/>
      <c r="P20" s="63"/>
      <c r="Q20" s="117"/>
      <c r="R20" s="63"/>
      <c r="S20" s="129" t="str">
        <f>IF(ISBLANK(R19),"Erfolgt keine Eingabe in Zelle R19, so werden keine Warngrenzen angewendet!",IF(OR(R19&gt;95,R19&lt;10),"Fehler: Hier bitte einen sinnvollen Betrag zwischen 10 und 95 eingeben!",""))</f>
        <v>Erfolgt keine Eingabe in Zelle R19, so werden keine Warngrenzen angewendet!</v>
      </c>
      <c r="T20" s="63"/>
      <c r="U20" s="63"/>
      <c r="V20" s="64"/>
      <c r="W20" s="160"/>
    </row>
    <row r="21" spans="2:23" ht="13.5" customHeight="1" thickBot="1">
      <c r="B21" s="131"/>
      <c r="C21" s="132"/>
      <c r="D21" s="139"/>
      <c r="E21" s="146"/>
      <c r="F21" s="131"/>
      <c r="G21" s="132"/>
      <c r="H21" s="139"/>
      <c r="I21" s="147"/>
      <c r="J21" s="131"/>
      <c r="K21" s="132"/>
      <c r="L21" s="139"/>
      <c r="M21" s="147"/>
      <c r="N21" s="59"/>
      <c r="O21" s="60"/>
      <c r="P21" s="63"/>
      <c r="Q21" s="63"/>
      <c r="R21" s="63"/>
      <c r="S21" s="63"/>
      <c r="T21" s="63"/>
      <c r="U21" s="63"/>
      <c r="V21" s="64"/>
      <c r="W21" s="161"/>
    </row>
    <row r="22" spans="2:23" ht="13.5" customHeight="1" thickBot="1">
      <c r="B22" s="131"/>
      <c r="C22" s="132"/>
      <c r="D22" s="139"/>
      <c r="E22" s="146"/>
      <c r="F22" s="131"/>
      <c r="G22" s="132"/>
      <c r="H22" s="139"/>
      <c r="I22" s="147"/>
      <c r="J22" s="131"/>
      <c r="K22" s="132"/>
      <c r="L22" s="139"/>
      <c r="M22" s="147"/>
      <c r="N22" s="59"/>
      <c r="O22" s="60"/>
      <c r="P22" s="63"/>
      <c r="Q22" s="68" t="s">
        <v>17</v>
      </c>
      <c r="R22" s="163"/>
      <c r="S22" s="166"/>
      <c r="T22" s="127">
        <f>IF(ISBLANK(R22),"",IF(ISTEXT(R22),"Fehler: Eingabe fehlerhaft",IF(ISBLANK(R17),"Fehler: Nennwert fehlt",IF(R22&lt;=R17,"Fehler:  Eingabe ist ≤ Nennwert",""))))</f>
      </c>
      <c r="U22" s="63"/>
      <c r="V22" s="64"/>
      <c r="W22" s="162"/>
    </row>
    <row r="23" spans="2:23" ht="13.5" customHeight="1" thickBot="1">
      <c r="B23" s="131"/>
      <c r="C23" s="132"/>
      <c r="D23" s="139"/>
      <c r="E23" s="146"/>
      <c r="F23" s="131"/>
      <c r="G23" s="132"/>
      <c r="H23" s="139"/>
      <c r="I23" s="147"/>
      <c r="J23" s="131"/>
      <c r="K23" s="132"/>
      <c r="L23" s="139"/>
      <c r="M23" s="147"/>
      <c r="N23" s="59"/>
      <c r="O23" s="60"/>
      <c r="P23" s="63"/>
      <c r="Q23" s="63"/>
      <c r="R23" s="128"/>
      <c r="S23" s="129">
        <f>IF(AND(R22&lt;&gt;0,ISBLANK(R24)),"Karte ohne untere Eingreifgrenze entspricht Blindwertzielkarte","")</f>
      </c>
      <c r="T23" s="69"/>
      <c r="U23" s="63"/>
      <c r="V23" s="64"/>
      <c r="W23" s="59">
        <f>IF(ISTEXT(R22),"Texteingabe!","")</f>
      </c>
    </row>
    <row r="24" spans="2:23" ht="13.5" customHeight="1" thickBot="1">
      <c r="B24" s="131"/>
      <c r="C24" s="132"/>
      <c r="D24" s="139"/>
      <c r="E24" s="146"/>
      <c r="F24" s="131"/>
      <c r="G24" s="132"/>
      <c r="H24" s="139"/>
      <c r="I24" s="147"/>
      <c r="J24" s="131"/>
      <c r="K24" s="132"/>
      <c r="L24" s="139"/>
      <c r="M24" s="147"/>
      <c r="N24" s="59"/>
      <c r="O24" s="60"/>
      <c r="P24" s="63"/>
      <c r="Q24" s="68" t="s">
        <v>18</v>
      </c>
      <c r="R24" s="163"/>
      <c r="S24" s="165"/>
      <c r="T24" s="127">
        <f>IF(ISBLANK(R24),"",IF(ISTEXT(R24),"Fehler: Eingabe fehlerhaft",IF(ISBLANK(R17),"Fehler: Nennwert fehlt",IF(AND(R24&lt;&gt;0,ISBLANK(R22)),"Fehler: obere Eingreifgrenze fehlt!",IF(R24&gt;=R17,"Fehler:  Eingabe ist ≥ Nennwert","")))))</f>
      </c>
      <c r="U24" s="63"/>
      <c r="V24" s="64"/>
      <c r="W24" s="59"/>
    </row>
    <row r="25" spans="2:23" ht="13.5" customHeight="1" thickBot="1">
      <c r="B25" s="131"/>
      <c r="C25" s="132"/>
      <c r="D25" s="139"/>
      <c r="E25" s="146"/>
      <c r="F25" s="131"/>
      <c r="G25" s="132"/>
      <c r="H25" s="139"/>
      <c r="I25" s="147"/>
      <c r="J25" s="131"/>
      <c r="K25" s="132"/>
      <c r="L25" s="139"/>
      <c r="M25" s="147"/>
      <c r="N25" s="59"/>
      <c r="O25" s="60"/>
      <c r="P25" s="63"/>
      <c r="Q25" s="63"/>
      <c r="R25" s="63"/>
      <c r="S25" s="63"/>
      <c r="T25" s="63"/>
      <c r="U25" s="63"/>
      <c r="V25" s="64"/>
      <c r="W25" s="59">
        <f>IF(ISTEXT(R24),"Texteingabe!","")</f>
      </c>
    </row>
    <row r="26" spans="2:23" ht="13.5" customHeight="1" thickBot="1">
      <c r="B26" s="131"/>
      <c r="C26" s="132"/>
      <c r="D26" s="139"/>
      <c r="E26" s="146"/>
      <c r="F26" s="131"/>
      <c r="G26" s="132"/>
      <c r="H26" s="139"/>
      <c r="I26" s="147"/>
      <c r="J26" s="131"/>
      <c r="K26" s="132"/>
      <c r="L26" s="139"/>
      <c r="M26" s="147"/>
      <c r="N26" s="59"/>
      <c r="O26" s="60"/>
      <c r="P26" s="63"/>
      <c r="Q26" s="65" t="s">
        <v>29</v>
      </c>
      <c r="R26" s="156"/>
      <c r="S26" s="157"/>
      <c r="T26" s="63"/>
      <c r="U26" s="63"/>
      <c r="V26" s="64"/>
      <c r="W26" s="59"/>
    </row>
    <row r="27" spans="2:23" ht="13.5" customHeight="1" thickBot="1">
      <c r="B27" s="131"/>
      <c r="C27" s="132"/>
      <c r="D27" s="139"/>
      <c r="E27" s="146"/>
      <c r="F27" s="131"/>
      <c r="G27" s="132"/>
      <c r="H27" s="139"/>
      <c r="I27" s="147"/>
      <c r="J27" s="131"/>
      <c r="K27" s="132"/>
      <c r="L27" s="139"/>
      <c r="M27" s="147"/>
      <c r="N27" s="59"/>
      <c r="O27" s="70"/>
      <c r="P27" s="71"/>
      <c r="Q27" s="71"/>
      <c r="R27" s="71"/>
      <c r="S27" s="71"/>
      <c r="T27" s="71"/>
      <c r="U27" s="71"/>
      <c r="V27" s="72"/>
      <c r="W27" s="59"/>
    </row>
    <row r="28" spans="2:23" ht="13.5" customHeight="1" thickBot="1">
      <c r="B28" s="131"/>
      <c r="C28" s="132"/>
      <c r="D28" s="139"/>
      <c r="E28" s="146"/>
      <c r="F28" s="131"/>
      <c r="G28" s="132"/>
      <c r="H28" s="139"/>
      <c r="I28" s="147"/>
      <c r="J28" s="131"/>
      <c r="K28" s="132"/>
      <c r="L28" s="139"/>
      <c r="M28" s="147"/>
      <c r="N28" s="59"/>
      <c r="O28" s="59"/>
      <c r="W28" s="59"/>
    </row>
    <row r="29" spans="2:23" ht="13.5" customHeight="1" thickBot="1">
      <c r="B29" s="131"/>
      <c r="C29" s="132"/>
      <c r="D29" s="139"/>
      <c r="E29" s="146"/>
      <c r="F29" s="131"/>
      <c r="G29" s="132"/>
      <c r="H29" s="139"/>
      <c r="I29" s="147"/>
      <c r="J29" s="131"/>
      <c r="K29" s="132"/>
      <c r="L29" s="139"/>
      <c r="M29" s="147"/>
      <c r="N29" s="59"/>
      <c r="O29" s="59"/>
      <c r="P29" s="59"/>
      <c r="Q29" s="87" t="s">
        <v>19</v>
      </c>
      <c r="R29" s="158">
        <f>IF(ISBLANK(R17),"",IF(OR(ISBLANK(R19),ISERROR(Rechenblatt!J6)),"entfällt",Rechenblatt!J6))</f>
      </c>
      <c r="S29" s="159"/>
      <c r="T29" s="124"/>
      <c r="U29" s="122"/>
      <c r="W29" s="59"/>
    </row>
    <row r="30" spans="2:23" ht="13.5" customHeight="1" thickBot="1">
      <c r="B30" s="131"/>
      <c r="C30" s="132"/>
      <c r="D30" s="139"/>
      <c r="E30" s="146"/>
      <c r="F30" s="131"/>
      <c r="G30" s="132"/>
      <c r="H30" s="139"/>
      <c r="I30" s="147"/>
      <c r="J30" s="131"/>
      <c r="K30" s="132"/>
      <c r="L30" s="139"/>
      <c r="M30" s="147"/>
      <c r="N30" s="130"/>
      <c r="O30" s="59"/>
      <c r="P30" s="59"/>
      <c r="Q30" s="87"/>
      <c r="R30" s="123"/>
      <c r="S30" s="86"/>
      <c r="W30" s="59"/>
    </row>
    <row r="31" spans="2:23" ht="13.5" customHeight="1" thickBot="1">
      <c r="B31" s="131"/>
      <c r="C31" s="132"/>
      <c r="D31" s="139"/>
      <c r="E31" s="146"/>
      <c r="F31" s="131"/>
      <c r="G31" s="132"/>
      <c r="H31" s="139"/>
      <c r="I31" s="147"/>
      <c r="J31" s="131"/>
      <c r="K31" s="132"/>
      <c r="L31" s="139"/>
      <c r="M31" s="147"/>
      <c r="N31" s="59"/>
      <c r="O31" s="59"/>
      <c r="P31" s="59"/>
      <c r="Q31" s="87" t="s">
        <v>20</v>
      </c>
      <c r="R31" s="158">
        <f>IF(ISBLANK(R17),"",IF(OR(ISBLANK(R19),ISERROR(Rechenblatt!J7)),"entfällt",Rechenblatt!J7))</f>
      </c>
      <c r="S31" s="159"/>
      <c r="T31" s="91"/>
      <c r="W31" s="59"/>
    </row>
    <row r="32" spans="2:23" ht="13.5" customHeight="1">
      <c r="B32" s="131"/>
      <c r="C32" s="132"/>
      <c r="D32" s="139"/>
      <c r="E32" s="146"/>
      <c r="F32" s="131"/>
      <c r="G32" s="132"/>
      <c r="H32" s="139"/>
      <c r="I32" s="147"/>
      <c r="J32" s="131"/>
      <c r="K32" s="132"/>
      <c r="L32" s="139"/>
      <c r="M32" s="147"/>
      <c r="N32" s="130"/>
      <c r="O32" s="59"/>
      <c r="P32" s="59"/>
      <c r="Q32" s="87"/>
      <c r="R32" s="113"/>
      <c r="S32" s="113"/>
      <c r="W32" s="59"/>
    </row>
    <row r="33" spans="2:23" ht="12.75">
      <c r="B33" s="131"/>
      <c r="C33" s="132"/>
      <c r="D33" s="139"/>
      <c r="E33" s="146"/>
      <c r="F33" s="131"/>
      <c r="G33" s="132"/>
      <c r="H33" s="139"/>
      <c r="I33" s="147"/>
      <c r="J33" s="131"/>
      <c r="K33" s="132"/>
      <c r="L33" s="139"/>
      <c r="M33" s="147"/>
      <c r="O33" s="59"/>
      <c r="P33" s="138" t="s">
        <v>34</v>
      </c>
      <c r="Q33" s="112"/>
      <c r="R33" s="116"/>
      <c r="S33" s="152"/>
      <c r="T33" s="151" t="s">
        <v>59</v>
      </c>
      <c r="U33" s="59"/>
      <c r="V33" s="59"/>
      <c r="W33" s="59"/>
    </row>
    <row r="34" spans="2:23" ht="0.75" customHeight="1" thickBot="1">
      <c r="B34" s="110"/>
      <c r="C34" s="110"/>
      <c r="D34" s="111"/>
      <c r="E34" s="111"/>
      <c r="F34" s="110"/>
      <c r="G34" s="110"/>
      <c r="H34" s="111"/>
      <c r="I34" s="110"/>
      <c r="J34" s="131">
        <v>42613</v>
      </c>
      <c r="K34" s="110"/>
      <c r="L34" s="139">
        <f>D34+3</f>
        <v>3</v>
      </c>
      <c r="M34" s="110"/>
      <c r="O34" s="59"/>
      <c r="T34" s="59"/>
      <c r="U34" s="59"/>
      <c r="V34" s="59"/>
      <c r="W34" s="59"/>
    </row>
    <row r="35" spans="15:23" ht="12.75">
      <c r="O35" s="59"/>
      <c r="T35" s="59"/>
      <c r="U35" s="59"/>
      <c r="V35" s="59"/>
      <c r="W35" s="59"/>
    </row>
    <row r="36" spans="15:23" ht="12.75">
      <c r="O36" s="59"/>
      <c r="P36" s="59"/>
      <c r="Q36" s="59"/>
      <c r="R36" s="59"/>
      <c r="T36" s="59"/>
      <c r="U36" s="59"/>
      <c r="V36" s="59"/>
      <c r="W36" s="59"/>
    </row>
    <row r="37" spans="13:23" ht="12.75">
      <c r="M37" s="73"/>
      <c r="O37" s="59"/>
      <c r="P37" s="59"/>
      <c r="Q37" s="59"/>
      <c r="S37" s="59"/>
      <c r="T37" s="59"/>
      <c r="U37" s="59"/>
      <c r="V37" s="59"/>
      <c r="W37" s="59"/>
    </row>
    <row r="38" spans="15:23" ht="12.75">
      <c r="O38" s="59"/>
      <c r="P38" s="59"/>
      <c r="Q38" s="59"/>
      <c r="R38" s="59"/>
      <c r="S38" s="59"/>
      <c r="T38" s="59"/>
      <c r="U38" s="59"/>
      <c r="V38" s="59"/>
      <c r="W38" s="59"/>
    </row>
    <row r="39" spans="15:23" ht="12.75">
      <c r="O39" s="59"/>
      <c r="P39" s="59"/>
      <c r="Q39" s="59"/>
      <c r="R39" s="59"/>
      <c r="S39" s="59"/>
      <c r="T39" s="59"/>
      <c r="U39" s="59"/>
      <c r="V39" s="59"/>
      <c r="W39" s="59"/>
    </row>
    <row r="40" spans="15:23" ht="12.75">
      <c r="O40" s="59"/>
      <c r="P40" s="59"/>
      <c r="Q40" s="59"/>
      <c r="R40" s="59"/>
      <c r="S40" s="59"/>
      <c r="T40" s="59"/>
      <c r="U40" s="59"/>
      <c r="V40" s="59"/>
      <c r="W40" s="59"/>
    </row>
    <row r="41" spans="15:23" ht="12.75">
      <c r="O41" s="59"/>
      <c r="P41" s="59"/>
      <c r="Q41" s="59"/>
      <c r="R41" s="59"/>
      <c r="S41" s="59"/>
      <c r="T41" s="59"/>
      <c r="U41" s="59"/>
      <c r="V41" s="59"/>
      <c r="W41" s="59"/>
    </row>
    <row r="42" spans="16:23" ht="12.75">
      <c r="P42" s="59"/>
      <c r="Q42" s="59"/>
      <c r="R42" s="59"/>
      <c r="S42" s="59"/>
      <c r="T42" s="59"/>
      <c r="U42" s="59"/>
      <c r="V42" s="59"/>
      <c r="W42" s="59"/>
    </row>
    <row r="43" spans="16:23" ht="12.75">
      <c r="P43" s="59"/>
      <c r="Q43" s="59"/>
      <c r="R43" s="59"/>
      <c r="S43" s="59"/>
      <c r="T43" s="59"/>
      <c r="U43" s="59"/>
      <c r="V43" s="59"/>
      <c r="W43" s="59"/>
    </row>
    <row r="44" spans="16:23" ht="12.75">
      <c r="P44" s="59"/>
      <c r="Q44" s="59"/>
      <c r="R44" s="59"/>
      <c r="S44" s="59"/>
      <c r="T44" s="59"/>
      <c r="U44" s="59"/>
      <c r="V44" s="59"/>
      <c r="W44" s="59"/>
    </row>
    <row r="45" spans="15:22" ht="12.75">
      <c r="O45" s="59"/>
      <c r="P45" s="59"/>
      <c r="Q45" s="59"/>
      <c r="R45" s="59"/>
      <c r="S45" s="59"/>
      <c r="T45" s="59"/>
      <c r="U45" s="59"/>
      <c r="V45" s="59"/>
    </row>
    <row r="46" spans="16:22" ht="12.75">
      <c r="P46" s="59"/>
      <c r="Q46" s="59"/>
      <c r="R46" s="59"/>
      <c r="S46" s="59"/>
      <c r="T46" s="59"/>
      <c r="U46" s="59"/>
      <c r="V46" s="59"/>
    </row>
    <row r="47" spans="16:22" ht="12.75">
      <c r="P47" s="59"/>
      <c r="Q47" s="59"/>
      <c r="R47" s="59"/>
      <c r="S47" s="59"/>
      <c r="T47" s="59"/>
      <c r="U47" s="59"/>
      <c r="V47" s="59"/>
    </row>
    <row r="48" spans="16:22" ht="12.75">
      <c r="P48" s="59"/>
      <c r="Q48" s="59"/>
      <c r="R48" s="59"/>
      <c r="S48" s="59"/>
      <c r="T48" s="59"/>
      <c r="U48" s="59"/>
      <c r="V48" s="59"/>
    </row>
    <row r="49" spans="16:19" ht="12.75">
      <c r="P49" s="59"/>
      <c r="Q49" s="59"/>
      <c r="R49" s="59"/>
      <c r="S49" s="59"/>
    </row>
    <row r="50" spans="16:19" ht="12.75">
      <c r="P50" s="59"/>
      <c r="Q50" s="59"/>
      <c r="R50" s="59"/>
      <c r="S50" s="59"/>
    </row>
    <row r="51" spans="16:19" ht="12.75">
      <c r="P51" s="59"/>
      <c r="Q51" s="59"/>
      <c r="R51" s="59"/>
      <c r="S51" s="59"/>
    </row>
    <row r="52" spans="16:19" ht="12.75">
      <c r="P52" s="59"/>
      <c r="Q52" s="59"/>
      <c r="R52" s="59"/>
      <c r="S52" s="59"/>
    </row>
    <row r="53" spans="16:18" ht="12.75">
      <c r="P53" s="59"/>
      <c r="Q53" s="59"/>
      <c r="R53" s="59"/>
    </row>
  </sheetData>
  <sheetProtection sheet="1" selectLockedCells="1"/>
  <mergeCells count="14">
    <mergeCell ref="R4:S4"/>
    <mergeCell ref="R8:U8"/>
    <mergeCell ref="R10:U10"/>
    <mergeCell ref="R12:S12"/>
    <mergeCell ref="R6:U6"/>
    <mergeCell ref="R17:S17"/>
    <mergeCell ref="R14:U14"/>
    <mergeCell ref="R26:S26"/>
    <mergeCell ref="R31:S31"/>
    <mergeCell ref="R29:S29"/>
    <mergeCell ref="W20:W22"/>
    <mergeCell ref="R19:S19"/>
    <mergeCell ref="R24:S24"/>
    <mergeCell ref="R22:S22"/>
  </mergeCells>
  <conditionalFormatting sqref="S20">
    <cfRule type="cellIs" priority="14" dxfId="4" operator="equal" stopIfTrue="1">
      <formula>"Fehler: Hier bitte einen sinnvollen Betrag zwischen 10 und 95 eingeben!"</formula>
    </cfRule>
  </conditionalFormatting>
  <conditionalFormatting sqref="R29:S29">
    <cfRule type="cellIs" priority="10" dxfId="4" operator="equal" stopIfTrue="1">
      <formula>"?"</formula>
    </cfRule>
  </conditionalFormatting>
  <conditionalFormatting sqref="L34">
    <cfRule type="cellIs" priority="3" dxfId="3" operator="notBetween" stopIfTrue="1">
      <formula>$R$24</formula>
      <formula>$R$22</formula>
    </cfRule>
    <cfRule type="cellIs" priority="4" dxfId="1" operator="greaterThan" stopIfTrue="1">
      <formula>$N$30</formula>
    </cfRule>
    <cfRule type="cellIs" priority="5" dxfId="1" operator="lessThan" stopIfTrue="1">
      <formula>$N$32</formula>
    </cfRule>
  </conditionalFormatting>
  <conditionalFormatting sqref="D4:D33 H4:H33 L4:L33">
    <cfRule type="cellIs" priority="1" dxfId="0" operator="notBetween" stopIfTrue="1">
      <formula>$R$24</formula>
      <formula>$R$22</formula>
    </cfRule>
    <cfRule type="cellIs" priority="2" dxfId="17" operator="notBetween" stopIfTrue="1">
      <formula>$R$31</formula>
      <formula>$R$29</formula>
    </cfRule>
  </conditionalFormatting>
  <printOptions/>
  <pageMargins left="0.787401575" right="0.787401575" top="0.984251969" bottom="0.984251969" header="0.4921259845" footer="0.4921259845"/>
  <pageSetup horizontalDpi="96" verticalDpi="96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1.421875" style="13" customWidth="1"/>
    <col min="2" max="2" width="11.421875" style="7" customWidth="1"/>
    <col min="3" max="3" width="11.421875" style="5" customWidth="1"/>
    <col min="4" max="5" width="16.7109375" style="6" customWidth="1"/>
    <col min="6" max="6" width="18.00390625" style="6" bestFit="1" customWidth="1"/>
    <col min="7" max="7" width="18.00390625" style="6" customWidth="1"/>
    <col min="8" max="8" width="4.421875" style="0" customWidth="1"/>
    <col min="9" max="10" width="13.7109375" style="0" customWidth="1"/>
  </cols>
  <sheetData>
    <row r="1" spans="1:10" ht="12.75">
      <c r="A1" s="12" t="str">
        <f>EINGABEFELD!$B$3</f>
        <v>DATUM</v>
      </c>
      <c r="B1" s="8" t="str">
        <f>EINGABEFELD!$D$3</f>
        <v>Messwert</v>
      </c>
      <c r="C1" s="9" t="s">
        <v>16</v>
      </c>
      <c r="D1" s="9" t="s">
        <v>24</v>
      </c>
      <c r="E1" s="9" t="s">
        <v>25</v>
      </c>
      <c r="F1" s="9" t="s">
        <v>22</v>
      </c>
      <c r="G1" s="10" t="s">
        <v>23</v>
      </c>
      <c r="I1" s="40"/>
      <c r="J1" s="41"/>
    </row>
    <row r="2" spans="1:10" ht="12.75">
      <c r="A2" s="75">
        <f>IF(ISBLANK(EINGABEFELD!B4),"",EINGABEFELD!B4)</f>
      </c>
      <c r="B2" s="140">
        <f>IF(ISBLANK(EINGABEFELD!D4),"",EINGABEFELD!D4)</f>
      </c>
      <c r="C2" s="76">
        <f>EINGABEFELD!R$17</f>
        <v>0</v>
      </c>
      <c r="D2" s="80" t="e">
        <f>IF(J$6=J$10,NA(),J$6)</f>
        <v>#N/A</v>
      </c>
      <c r="E2" s="80" t="e">
        <f>IF(J$7=J$11,NA(),J$7)</f>
        <v>#N/A</v>
      </c>
      <c r="F2" s="79" t="e">
        <f>Rechenblatt!$J$10</f>
        <v>#N/A</v>
      </c>
      <c r="G2" s="82" t="e">
        <f>Rechenblatt!$J$11</f>
        <v>#N/A</v>
      </c>
      <c r="I2" s="88" t="s">
        <v>15</v>
      </c>
      <c r="J2" s="89">
        <f>EINGABEFELD!R17</f>
        <v>0</v>
      </c>
    </row>
    <row r="3" spans="1:10" ht="12.75">
      <c r="A3" s="16">
        <f>IF(ISBLANK(EINGABEFELD!B5),"",EINGABEFELD!B5)</f>
      </c>
      <c r="B3" s="141">
        <f>IF(ISBLANK(EINGABEFELD!D5),"",EINGABEFELD!D5)</f>
      </c>
      <c r="C3" s="74">
        <f>EINGABEFELD!R$17</f>
        <v>0</v>
      </c>
      <c r="D3" s="80" t="e">
        <f>IF(J$6=J$10,NA(),J$6)</f>
        <v>#N/A</v>
      </c>
      <c r="E3" s="80" t="e">
        <f>IF(J$7=J$11,NA(),J$7)</f>
        <v>#N/A</v>
      </c>
      <c r="F3" s="80" t="e">
        <f>Rechenblatt!$J$10</f>
        <v>#N/A</v>
      </c>
      <c r="G3" s="83" t="e">
        <f>Rechenblatt!$J$11</f>
        <v>#N/A</v>
      </c>
      <c r="I3" s="4"/>
      <c r="J3" s="2"/>
    </row>
    <row r="4" spans="1:10" ht="12.75">
      <c r="A4" s="16">
        <f>IF(ISBLANK(EINGABEFELD!B6),"",EINGABEFELD!B6)</f>
      </c>
      <c r="B4" s="141">
        <f>IF(ISBLANK(EINGABEFELD!D6),"",EINGABEFELD!D6)</f>
      </c>
      <c r="C4" s="74">
        <f>EINGABEFELD!R$17</f>
        <v>0</v>
      </c>
      <c r="D4" s="80" t="e">
        <f aca="true" t="shared" si="0" ref="D4:D67">IF(J$6=J$10,NA(),J$6)</f>
        <v>#N/A</v>
      </c>
      <c r="E4" s="80" t="e">
        <f aca="true" t="shared" si="1" ref="E4:E67">IF(J$7=J$11,NA(),J$7)</f>
        <v>#N/A</v>
      </c>
      <c r="F4" s="80" t="e">
        <f>Rechenblatt!$J$10</f>
        <v>#N/A</v>
      </c>
      <c r="G4" s="83" t="e">
        <f>Rechenblatt!$J$11</f>
        <v>#N/A</v>
      </c>
      <c r="I4" s="173" t="s">
        <v>21</v>
      </c>
      <c r="J4" s="174"/>
    </row>
    <row r="5" spans="1:11" ht="12.75">
      <c r="A5" s="16">
        <f>IF(ISBLANK(EINGABEFELD!B7),"",EINGABEFELD!B7)</f>
      </c>
      <c r="B5" s="141">
        <f>IF(ISBLANK(EINGABEFELD!D7),"",EINGABEFELD!D7)</f>
      </c>
      <c r="C5" s="74">
        <f>EINGABEFELD!R$17</f>
        <v>0</v>
      </c>
      <c r="D5" s="80" t="e">
        <f t="shared" si="0"/>
        <v>#N/A</v>
      </c>
      <c r="E5" s="80" t="e">
        <f t="shared" si="1"/>
        <v>#N/A</v>
      </c>
      <c r="F5" s="80" t="e">
        <f>Rechenblatt!$J$10</f>
        <v>#N/A</v>
      </c>
      <c r="G5" s="83" t="e">
        <f>Rechenblatt!$J$11</f>
        <v>#N/A</v>
      </c>
      <c r="I5" s="175" t="str">
        <f>"(jew. "&amp;EINGABEFELD!R19&amp;"% der Eingreifgrenzen)"</f>
        <v>(jew. % der Eingreifgrenzen)</v>
      </c>
      <c r="J5" s="175"/>
      <c r="K5" s="114" t="s">
        <v>36</v>
      </c>
    </row>
    <row r="6" spans="1:11" ht="12.75">
      <c r="A6" s="16">
        <f>IF(ISBLANK(EINGABEFELD!B8),"",EINGABEFELD!B8)</f>
      </c>
      <c r="B6" s="141">
        <f>IF(ISBLANK(EINGABEFELD!D8),"",EINGABEFELD!D8)</f>
      </c>
      <c r="C6" s="74">
        <f>EINGABEFELD!R$17</f>
        <v>0</v>
      </c>
      <c r="D6" s="80" t="e">
        <f t="shared" si="0"/>
        <v>#N/A</v>
      </c>
      <c r="E6" s="80" t="e">
        <f t="shared" si="1"/>
        <v>#N/A</v>
      </c>
      <c r="F6" s="80" t="e">
        <f>Rechenblatt!$J$10</f>
        <v>#N/A</v>
      </c>
      <c r="G6" s="83" t="e">
        <f>Rechenblatt!$J$11</f>
        <v>#N/A</v>
      </c>
      <c r="I6" s="3" t="s">
        <v>0</v>
      </c>
      <c r="J6" s="89" t="e">
        <f>IF(ISBLANK(EINGABEFELD!R22),NA(),IF(ISBLANK(EINGABEFELD!R19),NA(),J10-(J10-J2)*(100-J13)/100))</f>
        <v>#N/A</v>
      </c>
      <c r="K6" s="150"/>
    </row>
    <row r="7" spans="1:11" ht="12.75">
      <c r="A7" s="16">
        <f>IF(ISBLANK(EINGABEFELD!B9),"",EINGABEFELD!B9)</f>
      </c>
      <c r="B7" s="141">
        <f>IF(ISBLANK(EINGABEFELD!D9),"",EINGABEFELD!D9)</f>
      </c>
      <c r="C7" s="74">
        <f>EINGABEFELD!R$17</f>
        <v>0</v>
      </c>
      <c r="D7" s="80" t="e">
        <f t="shared" si="0"/>
        <v>#N/A</v>
      </c>
      <c r="E7" s="80" t="e">
        <f t="shared" si="1"/>
        <v>#N/A</v>
      </c>
      <c r="F7" s="80" t="e">
        <f>Rechenblatt!$J$10</f>
        <v>#N/A</v>
      </c>
      <c r="G7" s="83" t="e">
        <f>Rechenblatt!$J$11</f>
        <v>#N/A</v>
      </c>
      <c r="I7" s="3" t="s">
        <v>1</v>
      </c>
      <c r="J7" s="89" t="e">
        <f>IF(ISBLANK(EINGABEFELD!R24),NA(),IF(ISBLANK(EINGABEFELD!R19),NA(),J11-(J11-J2)*(100-J13)/100))</f>
        <v>#N/A</v>
      </c>
      <c r="K7" s="150"/>
    </row>
    <row r="8" spans="1:10" ht="12.75">
      <c r="A8" s="16">
        <f>IF(ISBLANK(EINGABEFELD!B10),"",EINGABEFELD!B10)</f>
      </c>
      <c r="B8" s="141">
        <f>IF(ISBLANK(EINGABEFELD!D10),"",EINGABEFELD!D10)</f>
      </c>
      <c r="C8" s="74">
        <f>EINGABEFELD!R$17</f>
        <v>0</v>
      </c>
      <c r="D8" s="80" t="e">
        <f t="shared" si="0"/>
        <v>#N/A</v>
      </c>
      <c r="E8" s="80" t="e">
        <f t="shared" si="1"/>
        <v>#N/A</v>
      </c>
      <c r="F8" s="80" t="e">
        <f>Rechenblatt!$J$10</f>
        <v>#N/A</v>
      </c>
      <c r="G8" s="83" t="e">
        <f>Rechenblatt!$J$11</f>
        <v>#N/A</v>
      </c>
      <c r="I8" s="1"/>
      <c r="J8" s="2"/>
    </row>
    <row r="9" spans="1:10" ht="12.75">
      <c r="A9" s="16">
        <f>IF(ISBLANK(EINGABEFELD!B11),"",EINGABEFELD!B11)</f>
      </c>
      <c r="B9" s="141">
        <f>IF(ISBLANK(EINGABEFELD!D11),"",EINGABEFELD!D11)</f>
      </c>
      <c r="C9" s="74">
        <f>EINGABEFELD!R$17</f>
        <v>0</v>
      </c>
      <c r="D9" s="80" t="e">
        <f t="shared" si="0"/>
        <v>#N/A</v>
      </c>
      <c r="E9" s="80" t="e">
        <f t="shared" si="1"/>
        <v>#N/A</v>
      </c>
      <c r="F9" s="80" t="e">
        <f>Rechenblatt!$J$10</f>
        <v>#N/A</v>
      </c>
      <c r="G9" s="83" t="e">
        <f>Rechenblatt!$J$11</f>
        <v>#N/A</v>
      </c>
      <c r="I9" s="173" t="s">
        <v>26</v>
      </c>
      <c r="J9" s="174"/>
    </row>
    <row r="10" spans="1:10" ht="12.75">
      <c r="A10" s="16">
        <f>IF(ISBLANK(EINGABEFELD!B12),"",EINGABEFELD!B12)</f>
      </c>
      <c r="B10" s="141">
        <f>IF(ISBLANK(EINGABEFELD!D12),"",EINGABEFELD!D12)</f>
      </c>
      <c r="C10" s="74">
        <f>EINGABEFELD!R$17</f>
        <v>0</v>
      </c>
      <c r="D10" s="80" t="e">
        <f t="shared" si="0"/>
        <v>#N/A</v>
      </c>
      <c r="E10" s="80" t="e">
        <f t="shared" si="1"/>
        <v>#N/A</v>
      </c>
      <c r="F10" s="80" t="e">
        <f>Rechenblatt!$J$10</f>
        <v>#N/A</v>
      </c>
      <c r="G10" s="83" t="e">
        <f>Rechenblatt!$J$11</f>
        <v>#N/A</v>
      </c>
      <c r="I10" s="3" t="s">
        <v>0</v>
      </c>
      <c r="J10" s="89" t="e">
        <f>IF(ISBLANK(EINGABEFELD!R22),NA(),EINGABEFELD!R22)</f>
        <v>#N/A</v>
      </c>
    </row>
    <row r="11" spans="1:10" ht="12.75">
      <c r="A11" s="16">
        <f>IF(ISBLANK(EINGABEFELD!B13),"",EINGABEFELD!B13)</f>
      </c>
      <c r="B11" s="141">
        <f>IF(ISBLANK(EINGABEFELD!D13),"",EINGABEFELD!D13)</f>
      </c>
      <c r="C11" s="74">
        <f>EINGABEFELD!R$17</f>
        <v>0</v>
      </c>
      <c r="D11" s="80" t="e">
        <f t="shared" si="0"/>
        <v>#N/A</v>
      </c>
      <c r="E11" s="80" t="e">
        <f t="shared" si="1"/>
        <v>#N/A</v>
      </c>
      <c r="F11" s="80" t="e">
        <f>Rechenblatt!$J$10</f>
        <v>#N/A</v>
      </c>
      <c r="G11" s="83" t="e">
        <f>Rechenblatt!$J$11</f>
        <v>#N/A</v>
      </c>
      <c r="I11" s="3" t="s">
        <v>1</v>
      </c>
      <c r="J11" s="89" t="e">
        <f>IF(ISBLANK(EINGABEFELD!R24),NA(),EINGABEFELD!R24)</f>
        <v>#N/A</v>
      </c>
    </row>
    <row r="12" spans="1:7" ht="12.75">
      <c r="A12" s="16">
        <f>IF(ISBLANK(EINGABEFELD!B14),"",EINGABEFELD!B14)</f>
      </c>
      <c r="B12" s="141">
        <f>IF(ISBLANK(EINGABEFELD!D14),"",EINGABEFELD!D14)</f>
      </c>
      <c r="C12" s="74">
        <f>EINGABEFELD!R$17</f>
        <v>0</v>
      </c>
      <c r="D12" s="80" t="e">
        <f t="shared" si="0"/>
        <v>#N/A</v>
      </c>
      <c r="E12" s="80" t="e">
        <f t="shared" si="1"/>
        <v>#N/A</v>
      </c>
      <c r="F12" s="80" t="e">
        <f>Rechenblatt!$J$10</f>
        <v>#N/A</v>
      </c>
      <c r="G12" s="83" t="e">
        <f>Rechenblatt!$J$11</f>
        <v>#N/A</v>
      </c>
    </row>
    <row r="13" spans="1:11" ht="12.75">
      <c r="A13" s="77">
        <f>IF(ISBLANK(EINGABEFELD!B15),"",EINGABEFELD!B15)</f>
      </c>
      <c r="B13" s="142">
        <f>IF(ISBLANK(EINGABEFELD!D15),"",EINGABEFELD!D15)</f>
      </c>
      <c r="C13" s="74">
        <f>EINGABEFELD!R$17</f>
        <v>0</v>
      </c>
      <c r="D13" s="80" t="e">
        <f t="shared" si="0"/>
        <v>#N/A</v>
      </c>
      <c r="E13" s="80" t="e">
        <f t="shared" si="1"/>
        <v>#N/A</v>
      </c>
      <c r="F13" s="80" t="e">
        <f>Rechenblatt!$J$10</f>
        <v>#N/A</v>
      </c>
      <c r="G13" s="83" t="e">
        <f>Rechenblatt!$J$11</f>
        <v>#N/A</v>
      </c>
      <c r="I13" s="115" t="s">
        <v>37</v>
      </c>
      <c r="J13" s="7" t="str">
        <f>IF(ISBLANK(EINGABEFELD!R19),"k. A.",EINGABEFELD!R19)</f>
        <v>k. A.</v>
      </c>
      <c r="K13">
        <f>IF(ISTEXT(J13),"","(d. h. die Warngrenzen liegen bei ±"&amp;J13&amp;"% der Eingreifgrenzen)")</f>
      </c>
    </row>
    <row r="14" spans="1:9" ht="12.75">
      <c r="A14" s="16">
        <f>IF(ISBLANK(EINGABEFELD!B16),"",EINGABEFELD!B16)</f>
      </c>
      <c r="B14" s="141">
        <f>IF(ISBLANK(EINGABEFELD!D16),"",EINGABEFELD!D16)</f>
      </c>
      <c r="C14" s="74">
        <f>EINGABEFELD!R$17</f>
        <v>0</v>
      </c>
      <c r="D14" s="80" t="e">
        <f t="shared" si="0"/>
        <v>#N/A</v>
      </c>
      <c r="E14" s="80" t="e">
        <f t="shared" si="1"/>
        <v>#N/A</v>
      </c>
      <c r="F14" s="80" t="e">
        <f>Rechenblatt!$J$10</f>
        <v>#N/A</v>
      </c>
      <c r="G14" s="83" t="e">
        <f>Rechenblatt!$J$11</f>
        <v>#N/A</v>
      </c>
      <c r="I14" s="1"/>
    </row>
    <row r="15" spans="1:10" ht="12.75">
      <c r="A15" s="16">
        <f>IF(ISBLANK(EINGABEFELD!B17),"",EINGABEFELD!B17)</f>
      </c>
      <c r="B15" s="141">
        <f>IF(ISBLANK(EINGABEFELD!D17),"",EINGABEFELD!D17)</f>
      </c>
      <c r="C15" s="74">
        <f>EINGABEFELD!R$17</f>
        <v>0</v>
      </c>
      <c r="D15" s="80" t="e">
        <f t="shared" si="0"/>
        <v>#N/A</v>
      </c>
      <c r="E15" s="80" t="e">
        <f t="shared" si="1"/>
        <v>#N/A</v>
      </c>
      <c r="F15" s="80" t="e">
        <f>Rechenblatt!$J$10</f>
        <v>#N/A</v>
      </c>
      <c r="G15" s="83" t="e">
        <f>Rechenblatt!$J$11</f>
        <v>#N/A</v>
      </c>
      <c r="I15" s="1"/>
      <c r="J15" s="114"/>
    </row>
    <row r="16" spans="1:9" ht="12.75">
      <c r="A16" s="16">
        <f>IF(ISBLANK(EINGABEFELD!B18),"",EINGABEFELD!B18)</f>
      </c>
      <c r="B16" s="141">
        <f>IF(ISBLANK(EINGABEFELD!D18),"",EINGABEFELD!D18)</f>
      </c>
      <c r="C16" s="74">
        <f>EINGABEFELD!R$17</f>
        <v>0</v>
      </c>
      <c r="D16" s="80" t="e">
        <f t="shared" si="0"/>
        <v>#N/A</v>
      </c>
      <c r="E16" s="80" t="e">
        <f t="shared" si="1"/>
        <v>#N/A</v>
      </c>
      <c r="F16" s="80" t="e">
        <f>Rechenblatt!$J$10</f>
        <v>#N/A</v>
      </c>
      <c r="G16" s="83" t="e">
        <f>Rechenblatt!$J$11</f>
        <v>#N/A</v>
      </c>
      <c r="I16" s="1"/>
    </row>
    <row r="17" spans="1:9" ht="12.75">
      <c r="A17" s="16">
        <f>IF(ISBLANK(EINGABEFELD!B19),"",EINGABEFELD!B19)</f>
      </c>
      <c r="B17" s="141">
        <f>IF(ISBLANK(EINGABEFELD!D19),"",EINGABEFELD!D19)</f>
      </c>
      <c r="C17" s="74">
        <f>EINGABEFELD!R$17</f>
        <v>0</v>
      </c>
      <c r="D17" s="80" t="e">
        <f t="shared" si="0"/>
        <v>#N/A</v>
      </c>
      <c r="E17" s="80" t="e">
        <f t="shared" si="1"/>
        <v>#N/A</v>
      </c>
      <c r="F17" s="80" t="e">
        <f>Rechenblatt!$J$10</f>
        <v>#N/A</v>
      </c>
      <c r="G17" s="83" t="e">
        <f>Rechenblatt!$J$11</f>
        <v>#N/A</v>
      </c>
      <c r="I17" s="25"/>
    </row>
    <row r="18" spans="1:9" ht="12.75">
      <c r="A18" s="16">
        <f>IF(ISBLANK(EINGABEFELD!B20),"",EINGABEFELD!B20)</f>
      </c>
      <c r="B18" s="141">
        <f>IF(ISBLANK(EINGABEFELD!D20),"",EINGABEFELD!D20)</f>
      </c>
      <c r="C18" s="74">
        <f>EINGABEFELD!R$17</f>
        <v>0</v>
      </c>
      <c r="D18" s="80" t="e">
        <f t="shared" si="0"/>
        <v>#N/A</v>
      </c>
      <c r="E18" s="80" t="e">
        <f t="shared" si="1"/>
        <v>#N/A</v>
      </c>
      <c r="F18" s="80" t="e">
        <f>Rechenblatt!$J$10</f>
        <v>#N/A</v>
      </c>
      <c r="G18" s="83" t="e">
        <f>Rechenblatt!$J$11</f>
        <v>#N/A</v>
      </c>
      <c r="I18" s="1"/>
    </row>
    <row r="19" spans="1:9" ht="12.75">
      <c r="A19" s="16">
        <f>IF(ISBLANK(EINGABEFELD!B21),"",EINGABEFELD!B21)</f>
      </c>
      <c r="B19" s="141">
        <f>IF(ISBLANK(EINGABEFELD!D21),"",EINGABEFELD!D21)</f>
      </c>
      <c r="C19" s="74">
        <f>EINGABEFELD!R$17</f>
        <v>0</v>
      </c>
      <c r="D19" s="80" t="e">
        <f t="shared" si="0"/>
        <v>#N/A</v>
      </c>
      <c r="E19" s="80" t="e">
        <f t="shared" si="1"/>
        <v>#N/A</v>
      </c>
      <c r="F19" s="80" t="e">
        <f>Rechenblatt!$J$10</f>
        <v>#N/A</v>
      </c>
      <c r="G19" s="83" t="e">
        <f>Rechenblatt!$J$11</f>
        <v>#N/A</v>
      </c>
      <c r="I19" s="1"/>
    </row>
    <row r="20" spans="1:9" ht="12.75">
      <c r="A20" s="16">
        <f>IF(ISBLANK(EINGABEFELD!B22),"",EINGABEFELD!B22)</f>
      </c>
      <c r="B20" s="141">
        <f>IF(ISBLANK(EINGABEFELD!D22),"",EINGABEFELD!D22)</f>
      </c>
      <c r="C20" s="74">
        <f>EINGABEFELD!R$17</f>
        <v>0</v>
      </c>
      <c r="D20" s="80" t="e">
        <f t="shared" si="0"/>
        <v>#N/A</v>
      </c>
      <c r="E20" s="80" t="e">
        <f t="shared" si="1"/>
        <v>#N/A</v>
      </c>
      <c r="F20" s="80" t="e">
        <f>Rechenblatt!$J$10</f>
        <v>#N/A</v>
      </c>
      <c r="G20" s="83" t="e">
        <f>Rechenblatt!$J$11</f>
        <v>#N/A</v>
      </c>
      <c r="I20" s="1"/>
    </row>
    <row r="21" spans="1:7" ht="12.75">
      <c r="A21" s="16">
        <f>IF(ISBLANK(EINGABEFELD!B23),"",EINGABEFELD!B23)</f>
      </c>
      <c r="B21" s="141">
        <f>IF(ISBLANK(EINGABEFELD!D23),"",EINGABEFELD!D23)</f>
      </c>
      <c r="C21" s="74">
        <f>EINGABEFELD!R$17</f>
        <v>0</v>
      </c>
      <c r="D21" s="80" t="e">
        <f t="shared" si="0"/>
        <v>#N/A</v>
      </c>
      <c r="E21" s="80" t="e">
        <f t="shared" si="1"/>
        <v>#N/A</v>
      </c>
      <c r="F21" s="80" t="e">
        <f>Rechenblatt!$J$10</f>
        <v>#N/A</v>
      </c>
      <c r="G21" s="83" t="e">
        <f>Rechenblatt!$J$11</f>
        <v>#N/A</v>
      </c>
    </row>
    <row r="22" spans="1:7" ht="12.75">
      <c r="A22" s="16">
        <f>IF(ISBLANK(EINGABEFELD!B24),"",EINGABEFELD!B24)</f>
      </c>
      <c r="B22" s="141">
        <f>IF(ISBLANK(EINGABEFELD!D24),"",EINGABEFELD!D24)</f>
      </c>
      <c r="C22" s="74">
        <f>EINGABEFELD!R$17</f>
        <v>0</v>
      </c>
      <c r="D22" s="80" t="e">
        <f t="shared" si="0"/>
        <v>#N/A</v>
      </c>
      <c r="E22" s="80" t="e">
        <f t="shared" si="1"/>
        <v>#N/A</v>
      </c>
      <c r="F22" s="80" t="e">
        <f>Rechenblatt!$J$10</f>
        <v>#N/A</v>
      </c>
      <c r="G22" s="83" t="e">
        <f>Rechenblatt!$J$11</f>
        <v>#N/A</v>
      </c>
    </row>
    <row r="23" spans="1:7" ht="12.75">
      <c r="A23" s="16">
        <f>IF(ISBLANK(EINGABEFELD!B25),"",EINGABEFELD!B25)</f>
      </c>
      <c r="B23" s="141">
        <f>IF(ISBLANK(EINGABEFELD!D25),"",EINGABEFELD!D25)</f>
      </c>
      <c r="C23" s="74">
        <f>EINGABEFELD!R$17</f>
        <v>0</v>
      </c>
      <c r="D23" s="80" t="e">
        <f t="shared" si="0"/>
        <v>#N/A</v>
      </c>
      <c r="E23" s="80" t="e">
        <f t="shared" si="1"/>
        <v>#N/A</v>
      </c>
      <c r="F23" s="80" t="e">
        <f>Rechenblatt!$J$10</f>
        <v>#N/A</v>
      </c>
      <c r="G23" s="83" t="e">
        <f>Rechenblatt!$J$11</f>
        <v>#N/A</v>
      </c>
    </row>
    <row r="24" spans="1:10" ht="12.75">
      <c r="A24" s="16">
        <f>IF(ISBLANK(EINGABEFELD!B26),"",EINGABEFELD!B26)</f>
      </c>
      <c r="B24" s="141">
        <f>IF(ISBLANK(EINGABEFELD!D26),"",EINGABEFELD!D26)</f>
      </c>
      <c r="C24" s="74">
        <f>EINGABEFELD!R$17</f>
        <v>0</v>
      </c>
      <c r="D24" s="80" t="e">
        <f t="shared" si="0"/>
        <v>#N/A</v>
      </c>
      <c r="E24" s="80" t="e">
        <f t="shared" si="1"/>
        <v>#N/A</v>
      </c>
      <c r="F24" s="80" t="e">
        <f>Rechenblatt!$J$10</f>
        <v>#N/A</v>
      </c>
      <c r="G24" s="83" t="e">
        <f>Rechenblatt!$J$11</f>
        <v>#N/A</v>
      </c>
      <c r="J24" s="11"/>
    </row>
    <row r="25" spans="1:7" ht="12.75">
      <c r="A25" s="16">
        <f>IF(ISBLANK(EINGABEFELD!B27),"",EINGABEFELD!B27)</f>
      </c>
      <c r="B25" s="141">
        <f>IF(ISBLANK(EINGABEFELD!D27),"",EINGABEFELD!D27)</f>
      </c>
      <c r="C25" s="74">
        <f>EINGABEFELD!R$17</f>
        <v>0</v>
      </c>
      <c r="D25" s="80" t="e">
        <f t="shared" si="0"/>
        <v>#N/A</v>
      </c>
      <c r="E25" s="80" t="e">
        <f t="shared" si="1"/>
        <v>#N/A</v>
      </c>
      <c r="F25" s="80" t="e">
        <f>Rechenblatt!$J$10</f>
        <v>#N/A</v>
      </c>
      <c r="G25" s="83" t="e">
        <f>Rechenblatt!$J$11</f>
        <v>#N/A</v>
      </c>
    </row>
    <row r="26" spans="1:7" ht="12.75">
      <c r="A26" s="16">
        <f>IF(ISBLANK(EINGABEFELD!B28),"",EINGABEFELD!B28)</f>
      </c>
      <c r="B26" s="141">
        <f>IF(ISBLANK(EINGABEFELD!D28),"",EINGABEFELD!D28)</f>
      </c>
      <c r="C26" s="74">
        <f>EINGABEFELD!R$17</f>
        <v>0</v>
      </c>
      <c r="D26" s="80" t="e">
        <f t="shared" si="0"/>
        <v>#N/A</v>
      </c>
      <c r="E26" s="80" t="e">
        <f t="shared" si="1"/>
        <v>#N/A</v>
      </c>
      <c r="F26" s="80" t="e">
        <f>Rechenblatt!$J$10</f>
        <v>#N/A</v>
      </c>
      <c r="G26" s="83" t="e">
        <f>Rechenblatt!$J$11</f>
        <v>#N/A</v>
      </c>
    </row>
    <row r="27" spans="1:7" ht="12.75">
      <c r="A27" s="16">
        <f>IF(ISBLANK(EINGABEFELD!B29),"",EINGABEFELD!B29)</f>
      </c>
      <c r="B27" s="141">
        <f>IF(ISBLANK(EINGABEFELD!D29),"",EINGABEFELD!D29)</f>
      </c>
      <c r="C27" s="74">
        <f>EINGABEFELD!R$17</f>
        <v>0</v>
      </c>
      <c r="D27" s="80" t="e">
        <f t="shared" si="0"/>
        <v>#N/A</v>
      </c>
      <c r="E27" s="80" t="e">
        <f t="shared" si="1"/>
        <v>#N/A</v>
      </c>
      <c r="F27" s="80" t="e">
        <f>Rechenblatt!$J$10</f>
        <v>#N/A</v>
      </c>
      <c r="G27" s="83" t="e">
        <f>Rechenblatt!$J$11</f>
        <v>#N/A</v>
      </c>
    </row>
    <row r="28" spans="1:7" ht="12.75">
      <c r="A28" s="16">
        <f>IF(ISBLANK(EINGABEFELD!B30),"",EINGABEFELD!B30)</f>
      </c>
      <c r="B28" s="141">
        <f>IF(ISBLANK(EINGABEFELD!D30),"",EINGABEFELD!D30)</f>
      </c>
      <c r="C28" s="74">
        <f>EINGABEFELD!R$17</f>
        <v>0</v>
      </c>
      <c r="D28" s="80" t="e">
        <f t="shared" si="0"/>
        <v>#N/A</v>
      </c>
      <c r="E28" s="80" t="e">
        <f t="shared" si="1"/>
        <v>#N/A</v>
      </c>
      <c r="F28" s="80" t="e">
        <f>Rechenblatt!$J$10</f>
        <v>#N/A</v>
      </c>
      <c r="G28" s="83" t="e">
        <f>Rechenblatt!$J$11</f>
        <v>#N/A</v>
      </c>
    </row>
    <row r="29" spans="1:7" ht="12.75">
      <c r="A29" s="16">
        <f>IF(ISBLANK(EINGABEFELD!B31),"",EINGABEFELD!B31)</f>
      </c>
      <c r="B29" s="141">
        <f>IF(ISBLANK(EINGABEFELD!D31),"",EINGABEFELD!D31)</f>
      </c>
      <c r="C29" s="74">
        <f>EINGABEFELD!R$17</f>
        <v>0</v>
      </c>
      <c r="D29" s="80" t="e">
        <f t="shared" si="0"/>
        <v>#N/A</v>
      </c>
      <c r="E29" s="80" t="e">
        <f t="shared" si="1"/>
        <v>#N/A</v>
      </c>
      <c r="F29" s="80" t="e">
        <f>Rechenblatt!$J$10</f>
        <v>#N/A</v>
      </c>
      <c r="G29" s="83" t="e">
        <f>Rechenblatt!$J$11</f>
        <v>#N/A</v>
      </c>
    </row>
    <row r="30" spans="1:7" ht="12.75">
      <c r="A30" s="16">
        <f>IF(ISBLANK(EINGABEFELD!B32),"",EINGABEFELD!B32)</f>
      </c>
      <c r="B30" s="141">
        <f>IF(ISBLANK(EINGABEFELD!D32),"",EINGABEFELD!D32)</f>
      </c>
      <c r="C30" s="74">
        <f>EINGABEFELD!R$17</f>
        <v>0</v>
      </c>
      <c r="D30" s="80" t="e">
        <f t="shared" si="0"/>
        <v>#N/A</v>
      </c>
      <c r="E30" s="80" t="e">
        <f t="shared" si="1"/>
        <v>#N/A</v>
      </c>
      <c r="F30" s="80" t="e">
        <f>Rechenblatt!$J$10</f>
        <v>#N/A</v>
      </c>
      <c r="G30" s="83" t="e">
        <f>Rechenblatt!$J$11</f>
        <v>#N/A</v>
      </c>
    </row>
    <row r="31" spans="1:7" ht="12.75">
      <c r="A31" s="17">
        <f>IF(ISBLANK(EINGABEFELD!B33),"",EINGABEFELD!B33)</f>
      </c>
      <c r="B31" s="143">
        <f>IF(ISBLANK(EINGABEFELD!D33),"",EINGABEFELD!D33)</f>
      </c>
      <c r="C31" s="74">
        <f>EINGABEFELD!R$17</f>
        <v>0</v>
      </c>
      <c r="D31" s="80" t="e">
        <f t="shared" si="0"/>
        <v>#N/A</v>
      </c>
      <c r="E31" s="80" t="e">
        <f t="shared" si="1"/>
        <v>#N/A</v>
      </c>
      <c r="F31" s="80" t="e">
        <f>Rechenblatt!$J$10</f>
        <v>#N/A</v>
      </c>
      <c r="G31" s="83" t="e">
        <f>Rechenblatt!$J$11</f>
        <v>#N/A</v>
      </c>
    </row>
    <row r="32" spans="1:7" ht="12.75">
      <c r="A32" s="13">
        <f>IF(ISBLANK(EINGABEFELD!F4),"",EINGABEFELD!F4)</f>
      </c>
      <c r="B32" s="144">
        <f>IF(ISBLANK(EINGABEFELD!H4),"",EINGABEFELD!H4)</f>
      </c>
      <c r="C32" s="74">
        <f>EINGABEFELD!R$17</f>
        <v>0</v>
      </c>
      <c r="D32" s="80" t="e">
        <f t="shared" si="0"/>
        <v>#N/A</v>
      </c>
      <c r="E32" s="80" t="e">
        <f t="shared" si="1"/>
        <v>#N/A</v>
      </c>
      <c r="F32" s="80" t="e">
        <f>Rechenblatt!$J$10</f>
        <v>#N/A</v>
      </c>
      <c r="G32" s="83" t="e">
        <f>Rechenblatt!$J$11</f>
        <v>#N/A</v>
      </c>
    </row>
    <row r="33" spans="1:7" ht="12.75">
      <c r="A33" s="13">
        <f>IF(ISBLANK(EINGABEFELD!F5),"",EINGABEFELD!F5)</f>
      </c>
      <c r="B33" s="144">
        <f>IF(ISBLANK(EINGABEFELD!H5),"",EINGABEFELD!H5)</f>
      </c>
      <c r="C33" s="74">
        <f>EINGABEFELD!R$17</f>
        <v>0</v>
      </c>
      <c r="D33" s="80" t="e">
        <f t="shared" si="0"/>
        <v>#N/A</v>
      </c>
      <c r="E33" s="80" t="e">
        <f t="shared" si="1"/>
        <v>#N/A</v>
      </c>
      <c r="F33" s="80" t="e">
        <f>Rechenblatt!$J$10</f>
        <v>#N/A</v>
      </c>
      <c r="G33" s="83" t="e">
        <f>Rechenblatt!$J$11</f>
        <v>#N/A</v>
      </c>
    </row>
    <row r="34" spans="1:7" ht="12.75">
      <c r="A34" s="13">
        <f>IF(ISBLANK(EINGABEFELD!F6),"",EINGABEFELD!F6)</f>
      </c>
      <c r="B34" s="144">
        <f>IF(ISBLANK(EINGABEFELD!H6),"",EINGABEFELD!H6)</f>
      </c>
      <c r="C34" s="74">
        <f>EINGABEFELD!R$17</f>
        <v>0</v>
      </c>
      <c r="D34" s="80" t="e">
        <f t="shared" si="0"/>
        <v>#N/A</v>
      </c>
      <c r="E34" s="80" t="e">
        <f t="shared" si="1"/>
        <v>#N/A</v>
      </c>
      <c r="F34" s="80" t="e">
        <f>Rechenblatt!$J$10</f>
        <v>#N/A</v>
      </c>
      <c r="G34" s="83" t="e">
        <f>Rechenblatt!$J$11</f>
        <v>#N/A</v>
      </c>
    </row>
    <row r="35" spans="1:7" ht="12.75">
      <c r="A35" s="13">
        <f>IF(ISBLANK(EINGABEFELD!F7),"",EINGABEFELD!F7)</f>
      </c>
      <c r="B35" s="144">
        <f>IF(ISBLANK(EINGABEFELD!H7),"",EINGABEFELD!H7)</f>
      </c>
      <c r="C35" s="74">
        <f>EINGABEFELD!R$17</f>
        <v>0</v>
      </c>
      <c r="D35" s="80" t="e">
        <f t="shared" si="0"/>
        <v>#N/A</v>
      </c>
      <c r="E35" s="80" t="e">
        <f t="shared" si="1"/>
        <v>#N/A</v>
      </c>
      <c r="F35" s="80" t="e">
        <f>Rechenblatt!$J$10</f>
        <v>#N/A</v>
      </c>
      <c r="G35" s="83" t="e">
        <f>Rechenblatt!$J$11</f>
        <v>#N/A</v>
      </c>
    </row>
    <row r="36" spans="1:7" ht="12.75">
      <c r="A36" s="13">
        <f>IF(ISBLANK(EINGABEFELD!F8),"",EINGABEFELD!F8)</f>
      </c>
      <c r="B36" s="144">
        <f>IF(ISBLANK(EINGABEFELD!H8),"",EINGABEFELD!H8)</f>
      </c>
      <c r="C36" s="74">
        <f>EINGABEFELD!R$17</f>
        <v>0</v>
      </c>
      <c r="D36" s="80" t="e">
        <f t="shared" si="0"/>
        <v>#N/A</v>
      </c>
      <c r="E36" s="80" t="e">
        <f t="shared" si="1"/>
        <v>#N/A</v>
      </c>
      <c r="F36" s="80" t="e">
        <f>Rechenblatt!$J$10</f>
        <v>#N/A</v>
      </c>
      <c r="G36" s="83" t="e">
        <f>Rechenblatt!$J$11</f>
        <v>#N/A</v>
      </c>
    </row>
    <row r="37" spans="1:7" ht="12.75">
      <c r="A37" s="13">
        <f>IF(ISBLANK(EINGABEFELD!F9),"",EINGABEFELD!F9)</f>
      </c>
      <c r="B37" s="144">
        <f>IF(ISBLANK(EINGABEFELD!H9),"",EINGABEFELD!H9)</f>
      </c>
      <c r="C37" s="74">
        <f>EINGABEFELD!R$17</f>
        <v>0</v>
      </c>
      <c r="D37" s="80" t="e">
        <f t="shared" si="0"/>
        <v>#N/A</v>
      </c>
      <c r="E37" s="80" t="e">
        <f t="shared" si="1"/>
        <v>#N/A</v>
      </c>
      <c r="F37" s="80" t="e">
        <f>Rechenblatt!$J$10</f>
        <v>#N/A</v>
      </c>
      <c r="G37" s="83" t="e">
        <f>Rechenblatt!$J$11</f>
        <v>#N/A</v>
      </c>
    </row>
    <row r="38" spans="1:7" ht="12.75">
      <c r="A38" s="13">
        <f>IF(ISBLANK(EINGABEFELD!F10),"",EINGABEFELD!F10)</f>
      </c>
      <c r="B38" s="144">
        <f>IF(ISBLANK(EINGABEFELD!H10),"",EINGABEFELD!H10)</f>
      </c>
      <c r="C38" s="74">
        <f>EINGABEFELD!R$17</f>
        <v>0</v>
      </c>
      <c r="D38" s="80" t="e">
        <f t="shared" si="0"/>
        <v>#N/A</v>
      </c>
      <c r="E38" s="80" t="e">
        <f t="shared" si="1"/>
        <v>#N/A</v>
      </c>
      <c r="F38" s="80" t="e">
        <f>Rechenblatt!$J$10</f>
        <v>#N/A</v>
      </c>
      <c r="G38" s="83" t="e">
        <f>Rechenblatt!$J$11</f>
        <v>#N/A</v>
      </c>
    </row>
    <row r="39" spans="1:7" ht="12.75">
      <c r="A39" s="13">
        <f>IF(ISBLANK(EINGABEFELD!F11),"",EINGABEFELD!F11)</f>
      </c>
      <c r="B39" s="144">
        <f>IF(ISBLANK(EINGABEFELD!H11),"",EINGABEFELD!H11)</f>
      </c>
      <c r="C39" s="74">
        <f>EINGABEFELD!R$17</f>
        <v>0</v>
      </c>
      <c r="D39" s="80" t="e">
        <f t="shared" si="0"/>
        <v>#N/A</v>
      </c>
      <c r="E39" s="80" t="e">
        <f t="shared" si="1"/>
        <v>#N/A</v>
      </c>
      <c r="F39" s="80" t="e">
        <f>Rechenblatt!$J$10</f>
        <v>#N/A</v>
      </c>
      <c r="G39" s="83" t="e">
        <f>Rechenblatt!$J$11</f>
        <v>#N/A</v>
      </c>
    </row>
    <row r="40" spans="1:7" ht="12.75">
      <c r="A40" s="13">
        <f>IF(ISBLANK(EINGABEFELD!F12),"",EINGABEFELD!F12)</f>
      </c>
      <c r="B40" s="144">
        <f>IF(ISBLANK(EINGABEFELD!H12),"",EINGABEFELD!H12)</f>
      </c>
      <c r="C40" s="74">
        <f>EINGABEFELD!R$17</f>
        <v>0</v>
      </c>
      <c r="D40" s="80" t="e">
        <f t="shared" si="0"/>
        <v>#N/A</v>
      </c>
      <c r="E40" s="80" t="e">
        <f t="shared" si="1"/>
        <v>#N/A</v>
      </c>
      <c r="F40" s="80" t="e">
        <f>Rechenblatt!$J$10</f>
        <v>#N/A</v>
      </c>
      <c r="G40" s="83" t="e">
        <f>Rechenblatt!$J$11</f>
        <v>#N/A</v>
      </c>
    </row>
    <row r="41" spans="1:7" ht="12.75">
      <c r="A41" s="13">
        <f>IF(ISBLANK(EINGABEFELD!F13),"",EINGABEFELD!F13)</f>
      </c>
      <c r="B41" s="144">
        <f>IF(ISBLANK(EINGABEFELD!H13),"",EINGABEFELD!H13)</f>
      </c>
      <c r="C41" s="74">
        <f>EINGABEFELD!R$17</f>
        <v>0</v>
      </c>
      <c r="D41" s="80" t="e">
        <f t="shared" si="0"/>
        <v>#N/A</v>
      </c>
      <c r="E41" s="80" t="e">
        <f t="shared" si="1"/>
        <v>#N/A</v>
      </c>
      <c r="F41" s="80" t="e">
        <f>Rechenblatt!$J$10</f>
        <v>#N/A</v>
      </c>
      <c r="G41" s="83" t="e">
        <f>Rechenblatt!$J$11</f>
        <v>#N/A</v>
      </c>
    </row>
    <row r="42" spans="1:7" ht="12.75">
      <c r="A42" s="13">
        <f>IF(ISBLANK(EINGABEFELD!F14),"",EINGABEFELD!F14)</f>
      </c>
      <c r="B42" s="144">
        <f>IF(ISBLANK(EINGABEFELD!H14),"",EINGABEFELD!H14)</f>
      </c>
      <c r="C42" s="74">
        <f>EINGABEFELD!R$17</f>
        <v>0</v>
      </c>
      <c r="D42" s="80" t="e">
        <f t="shared" si="0"/>
        <v>#N/A</v>
      </c>
      <c r="E42" s="80" t="e">
        <f t="shared" si="1"/>
        <v>#N/A</v>
      </c>
      <c r="F42" s="80" t="e">
        <f>Rechenblatt!$J$10</f>
        <v>#N/A</v>
      </c>
      <c r="G42" s="83" t="e">
        <f>Rechenblatt!$J$11</f>
        <v>#N/A</v>
      </c>
    </row>
    <row r="43" spans="1:7" ht="12.75">
      <c r="A43" s="13">
        <f>IF(ISBLANK(EINGABEFELD!F15),"",EINGABEFELD!F15)</f>
      </c>
      <c r="B43" s="144">
        <f>IF(ISBLANK(EINGABEFELD!H15),"",EINGABEFELD!H15)</f>
      </c>
      <c r="C43" s="74">
        <f>EINGABEFELD!R$17</f>
        <v>0</v>
      </c>
      <c r="D43" s="80" t="e">
        <f t="shared" si="0"/>
        <v>#N/A</v>
      </c>
      <c r="E43" s="80" t="e">
        <f t="shared" si="1"/>
        <v>#N/A</v>
      </c>
      <c r="F43" s="80" t="e">
        <f>Rechenblatt!$J$10</f>
        <v>#N/A</v>
      </c>
      <c r="G43" s="83" t="e">
        <f>Rechenblatt!$J$11</f>
        <v>#N/A</v>
      </c>
    </row>
    <row r="44" spans="1:7" ht="12.75">
      <c r="A44" s="13">
        <f>IF(ISBLANK(EINGABEFELD!F16),"",EINGABEFELD!F16)</f>
      </c>
      <c r="B44" s="144">
        <f>IF(ISBLANK(EINGABEFELD!H16),"",EINGABEFELD!H16)</f>
      </c>
      <c r="C44" s="74">
        <f>EINGABEFELD!R$17</f>
        <v>0</v>
      </c>
      <c r="D44" s="80" t="e">
        <f t="shared" si="0"/>
        <v>#N/A</v>
      </c>
      <c r="E44" s="80" t="e">
        <f t="shared" si="1"/>
        <v>#N/A</v>
      </c>
      <c r="F44" s="80" t="e">
        <f>Rechenblatt!$J$10</f>
        <v>#N/A</v>
      </c>
      <c r="G44" s="83" t="e">
        <f>Rechenblatt!$J$11</f>
        <v>#N/A</v>
      </c>
    </row>
    <row r="45" spans="1:7" ht="12.75">
      <c r="A45" s="13">
        <f>IF(ISBLANK(EINGABEFELD!F17),"",EINGABEFELD!F17)</f>
      </c>
      <c r="B45" s="144">
        <f>IF(ISBLANK(EINGABEFELD!H17),"",EINGABEFELD!H17)</f>
      </c>
      <c r="C45" s="74">
        <f>EINGABEFELD!R$17</f>
        <v>0</v>
      </c>
      <c r="D45" s="80" t="e">
        <f t="shared" si="0"/>
        <v>#N/A</v>
      </c>
      <c r="E45" s="80" t="e">
        <f t="shared" si="1"/>
        <v>#N/A</v>
      </c>
      <c r="F45" s="80" t="e">
        <f>Rechenblatt!$J$10</f>
        <v>#N/A</v>
      </c>
      <c r="G45" s="83" t="e">
        <f>Rechenblatt!$J$11</f>
        <v>#N/A</v>
      </c>
    </row>
    <row r="46" spans="1:7" ht="12.75">
      <c r="A46" s="13">
        <f>IF(ISBLANK(EINGABEFELD!F18),"",EINGABEFELD!F18)</f>
      </c>
      <c r="B46" s="144">
        <f>IF(ISBLANK(EINGABEFELD!H18),"",EINGABEFELD!H18)</f>
      </c>
      <c r="C46" s="74">
        <f>EINGABEFELD!R$17</f>
        <v>0</v>
      </c>
      <c r="D46" s="80" t="e">
        <f t="shared" si="0"/>
        <v>#N/A</v>
      </c>
      <c r="E46" s="80" t="e">
        <f t="shared" si="1"/>
        <v>#N/A</v>
      </c>
      <c r="F46" s="80" t="e">
        <f>Rechenblatt!$J$10</f>
        <v>#N/A</v>
      </c>
      <c r="G46" s="83" t="e">
        <f>Rechenblatt!$J$11</f>
        <v>#N/A</v>
      </c>
    </row>
    <row r="47" spans="1:7" ht="12.75">
      <c r="A47" s="13">
        <f>IF(ISBLANK(EINGABEFELD!F19),"",EINGABEFELD!F19)</f>
      </c>
      <c r="B47" s="144">
        <f>IF(ISBLANK(EINGABEFELD!H19),"",EINGABEFELD!H19)</f>
      </c>
      <c r="C47" s="74">
        <f>EINGABEFELD!R$17</f>
        <v>0</v>
      </c>
      <c r="D47" s="80" t="e">
        <f t="shared" si="0"/>
        <v>#N/A</v>
      </c>
      <c r="E47" s="80" t="e">
        <f t="shared" si="1"/>
        <v>#N/A</v>
      </c>
      <c r="F47" s="80" t="e">
        <f>Rechenblatt!$J$10</f>
        <v>#N/A</v>
      </c>
      <c r="G47" s="83" t="e">
        <f>Rechenblatt!$J$11</f>
        <v>#N/A</v>
      </c>
    </row>
    <row r="48" spans="1:7" ht="12.75">
      <c r="A48" s="13">
        <f>IF(ISBLANK(EINGABEFELD!F20),"",EINGABEFELD!F20)</f>
      </c>
      <c r="B48" s="144">
        <f>IF(ISBLANK(EINGABEFELD!H20),"",EINGABEFELD!H20)</f>
      </c>
      <c r="C48" s="74">
        <f>EINGABEFELD!R$17</f>
        <v>0</v>
      </c>
      <c r="D48" s="80" t="e">
        <f t="shared" si="0"/>
        <v>#N/A</v>
      </c>
      <c r="E48" s="80" t="e">
        <f t="shared" si="1"/>
        <v>#N/A</v>
      </c>
      <c r="F48" s="80" t="e">
        <f>Rechenblatt!$J$10</f>
        <v>#N/A</v>
      </c>
      <c r="G48" s="83" t="e">
        <f>Rechenblatt!$J$11</f>
        <v>#N/A</v>
      </c>
    </row>
    <row r="49" spans="1:7" ht="12.75">
      <c r="A49" s="13">
        <f>IF(ISBLANK(EINGABEFELD!F21),"",EINGABEFELD!F21)</f>
      </c>
      <c r="B49" s="144">
        <f>IF(ISBLANK(EINGABEFELD!H21),"",EINGABEFELD!H21)</f>
      </c>
      <c r="C49" s="74">
        <f>EINGABEFELD!R$17</f>
        <v>0</v>
      </c>
      <c r="D49" s="80" t="e">
        <f t="shared" si="0"/>
        <v>#N/A</v>
      </c>
      <c r="E49" s="80" t="e">
        <f t="shared" si="1"/>
        <v>#N/A</v>
      </c>
      <c r="F49" s="80" t="e">
        <f>Rechenblatt!$J$10</f>
        <v>#N/A</v>
      </c>
      <c r="G49" s="83" t="e">
        <f>Rechenblatt!$J$11</f>
        <v>#N/A</v>
      </c>
    </row>
    <row r="50" spans="1:7" ht="12.75">
      <c r="A50" s="13">
        <f>IF(ISBLANK(EINGABEFELD!F22),"",EINGABEFELD!F22)</f>
      </c>
      <c r="B50" s="144">
        <f>IF(ISBLANK(EINGABEFELD!H22),"",EINGABEFELD!H22)</f>
      </c>
      <c r="C50" s="74">
        <f>EINGABEFELD!R$17</f>
        <v>0</v>
      </c>
      <c r="D50" s="80" t="e">
        <f t="shared" si="0"/>
        <v>#N/A</v>
      </c>
      <c r="E50" s="80" t="e">
        <f t="shared" si="1"/>
        <v>#N/A</v>
      </c>
      <c r="F50" s="80" t="e">
        <f>Rechenblatt!$J$10</f>
        <v>#N/A</v>
      </c>
      <c r="G50" s="83" t="e">
        <f>Rechenblatt!$J$11</f>
        <v>#N/A</v>
      </c>
    </row>
    <row r="51" spans="1:7" ht="12.75">
      <c r="A51" s="13">
        <f>IF(ISBLANK(EINGABEFELD!F23),"",EINGABEFELD!F23)</f>
      </c>
      <c r="B51" s="144">
        <f>IF(ISBLANK(EINGABEFELD!H23),"",EINGABEFELD!H23)</f>
      </c>
      <c r="C51" s="74">
        <f>EINGABEFELD!R$17</f>
        <v>0</v>
      </c>
      <c r="D51" s="80" t="e">
        <f t="shared" si="0"/>
        <v>#N/A</v>
      </c>
      <c r="E51" s="80" t="e">
        <f t="shared" si="1"/>
        <v>#N/A</v>
      </c>
      <c r="F51" s="80" t="e">
        <f>Rechenblatt!$J$10</f>
        <v>#N/A</v>
      </c>
      <c r="G51" s="83" t="e">
        <f>Rechenblatt!$J$11</f>
        <v>#N/A</v>
      </c>
    </row>
    <row r="52" spans="1:7" ht="12.75">
      <c r="A52" s="13">
        <f>IF(ISBLANK(EINGABEFELD!F24),"",EINGABEFELD!F24)</f>
      </c>
      <c r="B52" s="144">
        <f>IF(ISBLANK(EINGABEFELD!H24),"",EINGABEFELD!H24)</f>
      </c>
      <c r="C52" s="74">
        <f>EINGABEFELD!R$17</f>
        <v>0</v>
      </c>
      <c r="D52" s="80" t="e">
        <f t="shared" si="0"/>
        <v>#N/A</v>
      </c>
      <c r="E52" s="80" t="e">
        <f t="shared" si="1"/>
        <v>#N/A</v>
      </c>
      <c r="F52" s="80" t="e">
        <f>Rechenblatt!$J$10</f>
        <v>#N/A</v>
      </c>
      <c r="G52" s="83" t="e">
        <f>Rechenblatt!$J$11</f>
        <v>#N/A</v>
      </c>
    </row>
    <row r="53" spans="1:7" ht="12.75">
      <c r="A53" s="13">
        <f>IF(ISBLANK(EINGABEFELD!F25),"",EINGABEFELD!F25)</f>
      </c>
      <c r="B53" s="144">
        <f>IF(ISBLANK(EINGABEFELD!H25),"",EINGABEFELD!H25)</f>
      </c>
      <c r="C53" s="74">
        <f>EINGABEFELD!R$17</f>
        <v>0</v>
      </c>
      <c r="D53" s="80" t="e">
        <f t="shared" si="0"/>
        <v>#N/A</v>
      </c>
      <c r="E53" s="80" t="e">
        <f t="shared" si="1"/>
        <v>#N/A</v>
      </c>
      <c r="F53" s="80" t="e">
        <f>Rechenblatt!$J$10</f>
        <v>#N/A</v>
      </c>
      <c r="G53" s="83" t="e">
        <f>Rechenblatt!$J$11</f>
        <v>#N/A</v>
      </c>
    </row>
    <row r="54" spans="1:7" ht="12.75">
      <c r="A54" s="13">
        <f>IF(ISBLANK(EINGABEFELD!F26),"",EINGABEFELD!F26)</f>
      </c>
      <c r="B54" s="144">
        <f>IF(ISBLANK(EINGABEFELD!H26),"",EINGABEFELD!H26)</f>
      </c>
      <c r="C54" s="74">
        <f>EINGABEFELD!R$17</f>
        <v>0</v>
      </c>
      <c r="D54" s="80" t="e">
        <f t="shared" si="0"/>
        <v>#N/A</v>
      </c>
      <c r="E54" s="80" t="e">
        <f t="shared" si="1"/>
        <v>#N/A</v>
      </c>
      <c r="F54" s="80" t="e">
        <f>Rechenblatt!$J$10</f>
        <v>#N/A</v>
      </c>
      <c r="G54" s="83" t="e">
        <f>Rechenblatt!$J$11</f>
        <v>#N/A</v>
      </c>
    </row>
    <row r="55" spans="1:7" ht="12.75">
      <c r="A55" s="13">
        <f>IF(ISBLANK(EINGABEFELD!F27),"",EINGABEFELD!F27)</f>
      </c>
      <c r="B55" s="144">
        <f>IF(ISBLANK(EINGABEFELD!H27),"",EINGABEFELD!H27)</f>
      </c>
      <c r="C55" s="74">
        <f>EINGABEFELD!R$17</f>
        <v>0</v>
      </c>
      <c r="D55" s="80" t="e">
        <f t="shared" si="0"/>
        <v>#N/A</v>
      </c>
      <c r="E55" s="80" t="e">
        <f t="shared" si="1"/>
        <v>#N/A</v>
      </c>
      <c r="F55" s="80" t="e">
        <f>Rechenblatt!$J$10</f>
        <v>#N/A</v>
      </c>
      <c r="G55" s="83" t="e">
        <f>Rechenblatt!$J$11</f>
        <v>#N/A</v>
      </c>
    </row>
    <row r="56" spans="1:7" ht="12.75">
      <c r="A56" s="13">
        <f>IF(ISBLANK(EINGABEFELD!F28),"",EINGABEFELD!F28)</f>
      </c>
      <c r="B56" s="144">
        <f>IF(ISBLANK(EINGABEFELD!H28),"",EINGABEFELD!H28)</f>
      </c>
      <c r="C56" s="74">
        <f>EINGABEFELD!R$17</f>
        <v>0</v>
      </c>
      <c r="D56" s="80" t="e">
        <f t="shared" si="0"/>
        <v>#N/A</v>
      </c>
      <c r="E56" s="80" t="e">
        <f t="shared" si="1"/>
        <v>#N/A</v>
      </c>
      <c r="F56" s="80" t="e">
        <f>Rechenblatt!$J$10</f>
        <v>#N/A</v>
      </c>
      <c r="G56" s="83" t="e">
        <f>Rechenblatt!$J$11</f>
        <v>#N/A</v>
      </c>
    </row>
    <row r="57" spans="1:7" ht="12.75">
      <c r="A57" s="13">
        <f>IF(ISBLANK(EINGABEFELD!F29),"",EINGABEFELD!F29)</f>
      </c>
      <c r="B57" s="144">
        <f>IF(ISBLANK(EINGABEFELD!H29),"",EINGABEFELD!H29)</f>
      </c>
      <c r="C57" s="74">
        <f>EINGABEFELD!R$17</f>
        <v>0</v>
      </c>
      <c r="D57" s="80" t="e">
        <f t="shared" si="0"/>
        <v>#N/A</v>
      </c>
      <c r="E57" s="80" t="e">
        <f t="shared" si="1"/>
        <v>#N/A</v>
      </c>
      <c r="F57" s="80" t="e">
        <f>Rechenblatt!$J$10</f>
        <v>#N/A</v>
      </c>
      <c r="G57" s="83" t="e">
        <f>Rechenblatt!$J$11</f>
        <v>#N/A</v>
      </c>
    </row>
    <row r="58" spans="1:7" ht="12.75">
      <c r="A58" s="13">
        <f>IF(ISBLANK(EINGABEFELD!F30),"",EINGABEFELD!F30)</f>
      </c>
      <c r="B58" s="144">
        <f>IF(ISBLANK(EINGABEFELD!H30),"",EINGABEFELD!H30)</f>
      </c>
      <c r="C58" s="74">
        <f>EINGABEFELD!R$17</f>
        <v>0</v>
      </c>
      <c r="D58" s="80" t="e">
        <f t="shared" si="0"/>
        <v>#N/A</v>
      </c>
      <c r="E58" s="80" t="e">
        <f t="shared" si="1"/>
        <v>#N/A</v>
      </c>
      <c r="F58" s="80" t="e">
        <f>Rechenblatt!$J$10</f>
        <v>#N/A</v>
      </c>
      <c r="G58" s="83" t="e">
        <f>Rechenblatt!$J$11</f>
        <v>#N/A</v>
      </c>
    </row>
    <row r="59" spans="1:7" ht="12.75">
      <c r="A59" s="13">
        <f>IF(ISBLANK(EINGABEFELD!F31),"",EINGABEFELD!F31)</f>
      </c>
      <c r="B59" s="144">
        <f>IF(ISBLANK(EINGABEFELD!H31),"",EINGABEFELD!H31)</f>
      </c>
      <c r="C59" s="74">
        <f>EINGABEFELD!R$17</f>
        <v>0</v>
      </c>
      <c r="D59" s="80" t="e">
        <f t="shared" si="0"/>
        <v>#N/A</v>
      </c>
      <c r="E59" s="80" t="e">
        <f t="shared" si="1"/>
        <v>#N/A</v>
      </c>
      <c r="F59" s="80" t="e">
        <f>Rechenblatt!$J$10</f>
        <v>#N/A</v>
      </c>
      <c r="G59" s="83" t="e">
        <f>Rechenblatt!$J$11</f>
        <v>#N/A</v>
      </c>
    </row>
    <row r="60" spans="1:7" ht="12.75">
      <c r="A60" s="13">
        <f>IF(ISBLANK(EINGABEFELD!F32),"",EINGABEFELD!F32)</f>
      </c>
      <c r="B60" s="144">
        <f>IF(ISBLANK(EINGABEFELD!H32),"",EINGABEFELD!H32)</f>
      </c>
      <c r="C60" s="74">
        <f>EINGABEFELD!R$17</f>
        <v>0</v>
      </c>
      <c r="D60" s="80" t="e">
        <f t="shared" si="0"/>
        <v>#N/A</v>
      </c>
      <c r="E60" s="80" t="e">
        <f t="shared" si="1"/>
        <v>#N/A</v>
      </c>
      <c r="F60" s="80" t="e">
        <f>Rechenblatt!$J$10</f>
        <v>#N/A</v>
      </c>
      <c r="G60" s="83" t="e">
        <f>Rechenblatt!$J$11</f>
        <v>#N/A</v>
      </c>
    </row>
    <row r="61" spans="1:7" ht="12.75">
      <c r="A61" s="14">
        <f>IF(ISBLANK(EINGABEFELD!F33),"",EINGABEFELD!F33)</f>
      </c>
      <c r="B61" s="143">
        <f>IF(ISBLANK(EINGABEFELD!H33),"",EINGABEFELD!H33)</f>
      </c>
      <c r="C61" s="74">
        <f>EINGABEFELD!R$17</f>
        <v>0</v>
      </c>
      <c r="D61" s="80" t="e">
        <f t="shared" si="0"/>
        <v>#N/A</v>
      </c>
      <c r="E61" s="80" t="e">
        <f t="shared" si="1"/>
        <v>#N/A</v>
      </c>
      <c r="F61" s="80" t="e">
        <f>Rechenblatt!$J$10</f>
        <v>#N/A</v>
      </c>
      <c r="G61" s="83" t="e">
        <f>Rechenblatt!$J$11</f>
        <v>#N/A</v>
      </c>
    </row>
    <row r="62" spans="1:7" ht="12.75">
      <c r="A62" s="13">
        <f>IF(ISBLANK(EINGABEFELD!J4),"",EINGABEFELD!J4)</f>
      </c>
      <c r="B62" s="144">
        <f>IF(ISBLANK(EINGABEFELD!L4),"",EINGABEFELD!L4)</f>
      </c>
      <c r="C62" s="74">
        <f>EINGABEFELD!R$17</f>
        <v>0</v>
      </c>
      <c r="D62" s="80" t="e">
        <f t="shared" si="0"/>
        <v>#N/A</v>
      </c>
      <c r="E62" s="80" t="e">
        <f t="shared" si="1"/>
        <v>#N/A</v>
      </c>
      <c r="F62" s="80" t="e">
        <f>Rechenblatt!$J$10</f>
        <v>#N/A</v>
      </c>
      <c r="G62" s="83" t="e">
        <f>Rechenblatt!$J$11</f>
        <v>#N/A</v>
      </c>
    </row>
    <row r="63" spans="1:7" ht="12.75">
      <c r="A63" s="13">
        <f>IF(ISBLANK(EINGABEFELD!J5),"",EINGABEFELD!J5)</f>
      </c>
      <c r="B63" s="144">
        <f>IF(ISBLANK(EINGABEFELD!L5),"",EINGABEFELD!L5)</f>
      </c>
      <c r="C63" s="74">
        <f>EINGABEFELD!R$17</f>
        <v>0</v>
      </c>
      <c r="D63" s="80" t="e">
        <f t="shared" si="0"/>
        <v>#N/A</v>
      </c>
      <c r="E63" s="80" t="e">
        <f t="shared" si="1"/>
        <v>#N/A</v>
      </c>
      <c r="F63" s="80" t="e">
        <f>Rechenblatt!$J$10</f>
        <v>#N/A</v>
      </c>
      <c r="G63" s="83" t="e">
        <f>Rechenblatt!$J$11</f>
        <v>#N/A</v>
      </c>
    </row>
    <row r="64" spans="1:7" ht="12.75">
      <c r="A64" s="13">
        <f>IF(ISBLANK(EINGABEFELD!J6),"",EINGABEFELD!J6)</f>
      </c>
      <c r="B64" s="144">
        <f>IF(ISBLANK(EINGABEFELD!L6),"",EINGABEFELD!L6)</f>
      </c>
      <c r="C64" s="74">
        <f>EINGABEFELD!R$17</f>
        <v>0</v>
      </c>
      <c r="D64" s="80" t="e">
        <f t="shared" si="0"/>
        <v>#N/A</v>
      </c>
      <c r="E64" s="80" t="e">
        <f t="shared" si="1"/>
        <v>#N/A</v>
      </c>
      <c r="F64" s="80" t="e">
        <f>Rechenblatt!$J$10</f>
        <v>#N/A</v>
      </c>
      <c r="G64" s="83" t="e">
        <f>Rechenblatt!$J$11</f>
        <v>#N/A</v>
      </c>
    </row>
    <row r="65" spans="1:7" ht="12.75">
      <c r="A65" s="13">
        <f>IF(ISBLANK(EINGABEFELD!J7),"",EINGABEFELD!J7)</f>
      </c>
      <c r="B65" s="144">
        <f>IF(ISBLANK(EINGABEFELD!L7),"",EINGABEFELD!L7)</f>
      </c>
      <c r="C65" s="74">
        <f>EINGABEFELD!R$17</f>
        <v>0</v>
      </c>
      <c r="D65" s="80" t="e">
        <f t="shared" si="0"/>
        <v>#N/A</v>
      </c>
      <c r="E65" s="80" t="e">
        <f t="shared" si="1"/>
        <v>#N/A</v>
      </c>
      <c r="F65" s="80" t="e">
        <f>Rechenblatt!$J$10</f>
        <v>#N/A</v>
      </c>
      <c r="G65" s="83" t="e">
        <f>Rechenblatt!$J$11</f>
        <v>#N/A</v>
      </c>
    </row>
    <row r="66" spans="1:7" ht="12.75">
      <c r="A66" s="13">
        <f>IF(ISBLANK(EINGABEFELD!J8),"",EINGABEFELD!J8)</f>
      </c>
      <c r="B66" s="144">
        <f>IF(ISBLANK(EINGABEFELD!L8),"",EINGABEFELD!L8)</f>
      </c>
      <c r="C66" s="74">
        <f>EINGABEFELD!R$17</f>
        <v>0</v>
      </c>
      <c r="D66" s="80" t="e">
        <f t="shared" si="0"/>
        <v>#N/A</v>
      </c>
      <c r="E66" s="80" t="e">
        <f t="shared" si="1"/>
        <v>#N/A</v>
      </c>
      <c r="F66" s="80" t="e">
        <f>Rechenblatt!$J$10</f>
        <v>#N/A</v>
      </c>
      <c r="G66" s="83" t="e">
        <f>Rechenblatt!$J$11</f>
        <v>#N/A</v>
      </c>
    </row>
    <row r="67" spans="1:7" ht="12.75">
      <c r="A67" s="13">
        <f>IF(ISBLANK(EINGABEFELD!J9),"",EINGABEFELD!J9)</f>
      </c>
      <c r="B67" s="144">
        <f>IF(ISBLANK(EINGABEFELD!L9),"",EINGABEFELD!L9)</f>
      </c>
      <c r="C67" s="74">
        <f>EINGABEFELD!R$17</f>
        <v>0</v>
      </c>
      <c r="D67" s="80" t="e">
        <f t="shared" si="0"/>
        <v>#N/A</v>
      </c>
      <c r="E67" s="80" t="e">
        <f t="shared" si="1"/>
        <v>#N/A</v>
      </c>
      <c r="F67" s="80" t="e">
        <f>Rechenblatt!$J$10</f>
        <v>#N/A</v>
      </c>
      <c r="G67" s="83" t="e">
        <f>Rechenblatt!$J$11</f>
        <v>#N/A</v>
      </c>
    </row>
    <row r="68" spans="1:7" ht="12.75">
      <c r="A68" s="13">
        <f>IF(ISBLANK(EINGABEFELD!J10),"",EINGABEFELD!J10)</f>
      </c>
      <c r="B68" s="144">
        <f>IF(ISBLANK(EINGABEFELD!L10),"",EINGABEFELD!L10)</f>
      </c>
      <c r="C68" s="74">
        <f>EINGABEFELD!R$17</f>
        <v>0</v>
      </c>
      <c r="D68" s="80" t="e">
        <f aca="true" t="shared" si="2" ref="D68:D91">IF(J$6=J$10,NA(),J$6)</f>
        <v>#N/A</v>
      </c>
      <c r="E68" s="80" t="e">
        <f aca="true" t="shared" si="3" ref="E68:E91">IF(J$7=J$11,NA(),J$7)</f>
        <v>#N/A</v>
      </c>
      <c r="F68" s="80" t="e">
        <f>Rechenblatt!$J$10</f>
        <v>#N/A</v>
      </c>
      <c r="G68" s="83" t="e">
        <f>Rechenblatt!$J$11</f>
        <v>#N/A</v>
      </c>
    </row>
    <row r="69" spans="1:7" ht="12.75">
      <c r="A69" s="13">
        <f>IF(ISBLANK(EINGABEFELD!J11),"",EINGABEFELD!J11)</f>
      </c>
      <c r="B69" s="144">
        <f>IF(ISBLANK(EINGABEFELD!L11),"",EINGABEFELD!L11)</f>
      </c>
      <c r="C69" s="74">
        <f>EINGABEFELD!R$17</f>
        <v>0</v>
      </c>
      <c r="D69" s="80" t="e">
        <f t="shared" si="2"/>
        <v>#N/A</v>
      </c>
      <c r="E69" s="80" t="e">
        <f t="shared" si="3"/>
        <v>#N/A</v>
      </c>
      <c r="F69" s="80" t="e">
        <f>Rechenblatt!$J$10</f>
        <v>#N/A</v>
      </c>
      <c r="G69" s="83" t="e">
        <f>Rechenblatt!$J$11</f>
        <v>#N/A</v>
      </c>
    </row>
    <row r="70" spans="1:7" ht="12.75">
      <c r="A70" s="13">
        <f>IF(ISBLANK(EINGABEFELD!J12),"",EINGABEFELD!J12)</f>
      </c>
      <c r="B70" s="144">
        <f>IF(ISBLANK(EINGABEFELD!L12),"",EINGABEFELD!L12)</f>
      </c>
      <c r="C70" s="74">
        <f>EINGABEFELD!R$17</f>
        <v>0</v>
      </c>
      <c r="D70" s="80" t="e">
        <f t="shared" si="2"/>
        <v>#N/A</v>
      </c>
      <c r="E70" s="80" t="e">
        <f t="shared" si="3"/>
        <v>#N/A</v>
      </c>
      <c r="F70" s="80" t="e">
        <f>Rechenblatt!$J$10</f>
        <v>#N/A</v>
      </c>
      <c r="G70" s="83" t="e">
        <f>Rechenblatt!$J$11</f>
        <v>#N/A</v>
      </c>
    </row>
    <row r="71" spans="1:7" ht="12.75">
      <c r="A71" s="13">
        <f>IF(ISBLANK(EINGABEFELD!J13),"",EINGABEFELD!J13)</f>
      </c>
      <c r="B71" s="144">
        <f>IF(ISBLANK(EINGABEFELD!L13),"",EINGABEFELD!L13)</f>
      </c>
      <c r="C71" s="74">
        <f>EINGABEFELD!R$17</f>
        <v>0</v>
      </c>
      <c r="D71" s="80" t="e">
        <f t="shared" si="2"/>
        <v>#N/A</v>
      </c>
      <c r="E71" s="80" t="e">
        <f t="shared" si="3"/>
        <v>#N/A</v>
      </c>
      <c r="F71" s="80" t="e">
        <f>Rechenblatt!$J$10</f>
        <v>#N/A</v>
      </c>
      <c r="G71" s="83" t="e">
        <f>Rechenblatt!$J$11</f>
        <v>#N/A</v>
      </c>
    </row>
    <row r="72" spans="1:7" ht="12.75">
      <c r="A72" s="13">
        <f>IF(ISBLANK(EINGABEFELD!J14),"",EINGABEFELD!J14)</f>
      </c>
      <c r="B72" s="144">
        <f>IF(ISBLANK(EINGABEFELD!L14),"",EINGABEFELD!L14)</f>
      </c>
      <c r="C72" s="74">
        <f>EINGABEFELD!R$17</f>
        <v>0</v>
      </c>
      <c r="D72" s="80" t="e">
        <f t="shared" si="2"/>
        <v>#N/A</v>
      </c>
      <c r="E72" s="80" t="e">
        <f t="shared" si="3"/>
        <v>#N/A</v>
      </c>
      <c r="F72" s="80" t="e">
        <f>Rechenblatt!$J$10</f>
        <v>#N/A</v>
      </c>
      <c r="G72" s="83" t="e">
        <f>Rechenblatt!$J$11</f>
        <v>#N/A</v>
      </c>
    </row>
    <row r="73" spans="1:7" ht="12.75">
      <c r="A73" s="13">
        <f>IF(ISBLANK(EINGABEFELD!J15),"",EINGABEFELD!J15)</f>
      </c>
      <c r="B73" s="144">
        <f>IF(ISBLANK(EINGABEFELD!L15),"",EINGABEFELD!L15)</f>
      </c>
      <c r="C73" s="74">
        <f>EINGABEFELD!R$17</f>
        <v>0</v>
      </c>
      <c r="D73" s="80" t="e">
        <f t="shared" si="2"/>
        <v>#N/A</v>
      </c>
      <c r="E73" s="80" t="e">
        <f t="shared" si="3"/>
        <v>#N/A</v>
      </c>
      <c r="F73" s="80" t="e">
        <f>Rechenblatt!$J$10</f>
        <v>#N/A</v>
      </c>
      <c r="G73" s="83" t="e">
        <f>Rechenblatt!$J$11</f>
        <v>#N/A</v>
      </c>
    </row>
    <row r="74" spans="1:7" ht="12.75">
      <c r="A74" s="13">
        <f>IF(ISBLANK(EINGABEFELD!J16),"",EINGABEFELD!J16)</f>
      </c>
      <c r="B74" s="144">
        <f>IF(ISBLANK(EINGABEFELD!L16),"",EINGABEFELD!L16)</f>
      </c>
      <c r="C74" s="74">
        <f>EINGABEFELD!R$17</f>
        <v>0</v>
      </c>
      <c r="D74" s="80" t="e">
        <f t="shared" si="2"/>
        <v>#N/A</v>
      </c>
      <c r="E74" s="80" t="e">
        <f t="shared" si="3"/>
        <v>#N/A</v>
      </c>
      <c r="F74" s="80" t="e">
        <f>Rechenblatt!$J$10</f>
        <v>#N/A</v>
      </c>
      <c r="G74" s="83" t="e">
        <f>Rechenblatt!$J$11</f>
        <v>#N/A</v>
      </c>
    </row>
    <row r="75" spans="1:7" ht="12.75">
      <c r="A75" s="13">
        <f>IF(ISBLANK(EINGABEFELD!J17),"",EINGABEFELD!J17)</f>
      </c>
      <c r="B75" s="144">
        <f>IF(ISBLANK(EINGABEFELD!L17),"",EINGABEFELD!L17)</f>
      </c>
      <c r="C75" s="74">
        <f>EINGABEFELD!R$17</f>
        <v>0</v>
      </c>
      <c r="D75" s="80" t="e">
        <f t="shared" si="2"/>
        <v>#N/A</v>
      </c>
      <c r="E75" s="80" t="e">
        <f t="shared" si="3"/>
        <v>#N/A</v>
      </c>
      <c r="F75" s="80" t="e">
        <f>Rechenblatt!$J$10</f>
        <v>#N/A</v>
      </c>
      <c r="G75" s="83" t="e">
        <f>Rechenblatt!$J$11</f>
        <v>#N/A</v>
      </c>
    </row>
    <row r="76" spans="1:7" ht="12.75">
      <c r="A76" s="13">
        <f>IF(ISBLANK(EINGABEFELD!J18),"",EINGABEFELD!J18)</f>
      </c>
      <c r="B76" s="144">
        <f>IF(ISBLANK(EINGABEFELD!L18),"",EINGABEFELD!L18)</f>
      </c>
      <c r="C76" s="74">
        <f>EINGABEFELD!R$17</f>
        <v>0</v>
      </c>
      <c r="D76" s="80" t="e">
        <f t="shared" si="2"/>
        <v>#N/A</v>
      </c>
      <c r="E76" s="80" t="e">
        <f t="shared" si="3"/>
        <v>#N/A</v>
      </c>
      <c r="F76" s="80" t="e">
        <f>Rechenblatt!$J$10</f>
        <v>#N/A</v>
      </c>
      <c r="G76" s="83" t="e">
        <f>Rechenblatt!$J$11</f>
        <v>#N/A</v>
      </c>
    </row>
    <row r="77" spans="1:7" ht="12.75">
      <c r="A77" s="13">
        <f>IF(ISBLANK(EINGABEFELD!J19),"",EINGABEFELD!J19)</f>
      </c>
      <c r="B77" s="144">
        <f>IF(ISBLANK(EINGABEFELD!L19),"",EINGABEFELD!L19)</f>
      </c>
      <c r="C77" s="74">
        <f>EINGABEFELD!R$17</f>
        <v>0</v>
      </c>
      <c r="D77" s="80" t="e">
        <f t="shared" si="2"/>
        <v>#N/A</v>
      </c>
      <c r="E77" s="80" t="e">
        <f t="shared" si="3"/>
        <v>#N/A</v>
      </c>
      <c r="F77" s="80" t="e">
        <f>Rechenblatt!$J$10</f>
        <v>#N/A</v>
      </c>
      <c r="G77" s="83" t="e">
        <f>Rechenblatt!$J$11</f>
        <v>#N/A</v>
      </c>
    </row>
    <row r="78" spans="1:7" ht="12.75">
      <c r="A78" s="13">
        <f>IF(ISBLANK(EINGABEFELD!J20),"",EINGABEFELD!J20)</f>
      </c>
      <c r="B78" s="144">
        <f>IF(ISBLANK(EINGABEFELD!L20),"",EINGABEFELD!L20)</f>
      </c>
      <c r="C78" s="74">
        <f>EINGABEFELD!R$17</f>
        <v>0</v>
      </c>
      <c r="D78" s="80" t="e">
        <f t="shared" si="2"/>
        <v>#N/A</v>
      </c>
      <c r="E78" s="80" t="e">
        <f t="shared" si="3"/>
        <v>#N/A</v>
      </c>
      <c r="F78" s="80" t="e">
        <f>Rechenblatt!$J$10</f>
        <v>#N/A</v>
      </c>
      <c r="G78" s="83" t="e">
        <f>Rechenblatt!$J$11</f>
        <v>#N/A</v>
      </c>
    </row>
    <row r="79" spans="1:7" ht="12.75">
      <c r="A79" s="13">
        <f>IF(ISBLANK(EINGABEFELD!J21),"",EINGABEFELD!J21)</f>
      </c>
      <c r="B79" s="144">
        <f>IF(ISBLANK(EINGABEFELD!L21),"",EINGABEFELD!L21)</f>
      </c>
      <c r="C79" s="74">
        <f>EINGABEFELD!R$17</f>
        <v>0</v>
      </c>
      <c r="D79" s="80" t="e">
        <f t="shared" si="2"/>
        <v>#N/A</v>
      </c>
      <c r="E79" s="80" t="e">
        <f t="shared" si="3"/>
        <v>#N/A</v>
      </c>
      <c r="F79" s="80" t="e">
        <f>Rechenblatt!$J$10</f>
        <v>#N/A</v>
      </c>
      <c r="G79" s="83" t="e">
        <f>Rechenblatt!$J$11</f>
        <v>#N/A</v>
      </c>
    </row>
    <row r="80" spans="1:7" ht="12.75">
      <c r="A80" s="13">
        <f>IF(ISBLANK(EINGABEFELD!J22),"",EINGABEFELD!J22)</f>
      </c>
      <c r="B80" s="144">
        <f>IF(ISBLANK(EINGABEFELD!L22),"",EINGABEFELD!L22)</f>
      </c>
      <c r="C80" s="74">
        <f>EINGABEFELD!R$17</f>
        <v>0</v>
      </c>
      <c r="D80" s="80" t="e">
        <f t="shared" si="2"/>
        <v>#N/A</v>
      </c>
      <c r="E80" s="80" t="e">
        <f t="shared" si="3"/>
        <v>#N/A</v>
      </c>
      <c r="F80" s="80" t="e">
        <f>Rechenblatt!$J$10</f>
        <v>#N/A</v>
      </c>
      <c r="G80" s="83" t="e">
        <f>Rechenblatt!$J$11</f>
        <v>#N/A</v>
      </c>
    </row>
    <row r="81" spans="1:7" ht="12.75">
      <c r="A81" s="13">
        <f>IF(ISBLANK(EINGABEFELD!J23),"",EINGABEFELD!J23)</f>
      </c>
      <c r="B81" s="144">
        <f>IF(ISBLANK(EINGABEFELD!L23),"",EINGABEFELD!L23)</f>
      </c>
      <c r="C81" s="74">
        <f>EINGABEFELD!R$17</f>
        <v>0</v>
      </c>
      <c r="D81" s="80" t="e">
        <f t="shared" si="2"/>
        <v>#N/A</v>
      </c>
      <c r="E81" s="80" t="e">
        <f t="shared" si="3"/>
        <v>#N/A</v>
      </c>
      <c r="F81" s="80" t="e">
        <f>Rechenblatt!$J$10</f>
        <v>#N/A</v>
      </c>
      <c r="G81" s="83" t="e">
        <f>Rechenblatt!$J$11</f>
        <v>#N/A</v>
      </c>
    </row>
    <row r="82" spans="1:7" ht="12.75">
      <c r="A82" s="13">
        <f>IF(ISBLANK(EINGABEFELD!J24),"",EINGABEFELD!J24)</f>
      </c>
      <c r="B82" s="144">
        <f>IF(ISBLANK(EINGABEFELD!L24),"",EINGABEFELD!L24)</f>
      </c>
      <c r="C82" s="74">
        <f>EINGABEFELD!R$17</f>
        <v>0</v>
      </c>
      <c r="D82" s="80" t="e">
        <f t="shared" si="2"/>
        <v>#N/A</v>
      </c>
      <c r="E82" s="80" t="e">
        <f t="shared" si="3"/>
        <v>#N/A</v>
      </c>
      <c r="F82" s="80" t="e">
        <f>Rechenblatt!$J$10</f>
        <v>#N/A</v>
      </c>
      <c r="G82" s="83" t="e">
        <f>Rechenblatt!$J$11</f>
        <v>#N/A</v>
      </c>
    </row>
    <row r="83" spans="1:7" ht="12.75">
      <c r="A83" s="13">
        <f>IF(ISBLANK(EINGABEFELD!J25),"",EINGABEFELD!J25)</f>
      </c>
      <c r="B83" s="144">
        <f>IF(ISBLANK(EINGABEFELD!L25),"",EINGABEFELD!L25)</f>
      </c>
      <c r="C83" s="74">
        <f>EINGABEFELD!R$17</f>
        <v>0</v>
      </c>
      <c r="D83" s="80" t="e">
        <f t="shared" si="2"/>
        <v>#N/A</v>
      </c>
      <c r="E83" s="80" t="e">
        <f t="shared" si="3"/>
        <v>#N/A</v>
      </c>
      <c r="F83" s="80" t="e">
        <f>Rechenblatt!$J$10</f>
        <v>#N/A</v>
      </c>
      <c r="G83" s="83" t="e">
        <f>Rechenblatt!$J$11</f>
        <v>#N/A</v>
      </c>
    </row>
    <row r="84" spans="1:7" ht="12.75">
      <c r="A84" s="13">
        <f>IF(ISBLANK(EINGABEFELD!J26),"",EINGABEFELD!J26)</f>
      </c>
      <c r="B84" s="144">
        <f>IF(ISBLANK(EINGABEFELD!L26),"",EINGABEFELD!L26)</f>
      </c>
      <c r="C84" s="74">
        <f>EINGABEFELD!R$17</f>
        <v>0</v>
      </c>
      <c r="D84" s="80" t="e">
        <f t="shared" si="2"/>
        <v>#N/A</v>
      </c>
      <c r="E84" s="80" t="e">
        <f t="shared" si="3"/>
        <v>#N/A</v>
      </c>
      <c r="F84" s="80" t="e">
        <f>Rechenblatt!$J$10</f>
        <v>#N/A</v>
      </c>
      <c r="G84" s="83" t="e">
        <f>Rechenblatt!$J$11</f>
        <v>#N/A</v>
      </c>
    </row>
    <row r="85" spans="1:7" ht="12.75">
      <c r="A85" s="13">
        <f>IF(ISBLANK(EINGABEFELD!J27),"",EINGABEFELD!J27)</f>
      </c>
      <c r="B85" s="144">
        <f>IF(ISBLANK(EINGABEFELD!L27),"",EINGABEFELD!L27)</f>
      </c>
      <c r="C85" s="74">
        <f>EINGABEFELD!R$17</f>
        <v>0</v>
      </c>
      <c r="D85" s="80" t="e">
        <f t="shared" si="2"/>
        <v>#N/A</v>
      </c>
      <c r="E85" s="80" t="e">
        <f t="shared" si="3"/>
        <v>#N/A</v>
      </c>
      <c r="F85" s="80" t="e">
        <f>Rechenblatt!$J$10</f>
        <v>#N/A</v>
      </c>
      <c r="G85" s="83" t="e">
        <f>Rechenblatt!$J$11</f>
        <v>#N/A</v>
      </c>
    </row>
    <row r="86" spans="1:7" ht="12.75">
      <c r="A86" s="13">
        <f>IF(ISBLANK(EINGABEFELD!J28),"",EINGABEFELD!J28)</f>
      </c>
      <c r="B86" s="144">
        <f>IF(ISBLANK(EINGABEFELD!L28),"",EINGABEFELD!L28)</f>
      </c>
      <c r="C86" s="74">
        <f>EINGABEFELD!R$17</f>
        <v>0</v>
      </c>
      <c r="D86" s="80" t="e">
        <f t="shared" si="2"/>
        <v>#N/A</v>
      </c>
      <c r="E86" s="80" t="e">
        <f t="shared" si="3"/>
        <v>#N/A</v>
      </c>
      <c r="F86" s="80" t="e">
        <f>Rechenblatt!$J$10</f>
        <v>#N/A</v>
      </c>
      <c r="G86" s="83" t="e">
        <f>Rechenblatt!$J$11</f>
        <v>#N/A</v>
      </c>
    </row>
    <row r="87" spans="1:7" ht="12.75">
      <c r="A87" s="13">
        <f>IF(ISBLANK(EINGABEFELD!J29),"",EINGABEFELD!J29)</f>
      </c>
      <c r="B87" s="144">
        <f>IF(ISBLANK(EINGABEFELD!L29),"",EINGABEFELD!L29)</f>
      </c>
      <c r="C87" s="74">
        <f>EINGABEFELD!R$17</f>
        <v>0</v>
      </c>
      <c r="D87" s="80" t="e">
        <f t="shared" si="2"/>
        <v>#N/A</v>
      </c>
      <c r="E87" s="80" t="e">
        <f t="shared" si="3"/>
        <v>#N/A</v>
      </c>
      <c r="F87" s="80" t="e">
        <f>Rechenblatt!$J$10</f>
        <v>#N/A</v>
      </c>
      <c r="G87" s="83" t="e">
        <f>Rechenblatt!$J$11</f>
        <v>#N/A</v>
      </c>
    </row>
    <row r="88" spans="1:7" ht="12.75">
      <c r="A88" s="13">
        <f>IF(ISBLANK(EINGABEFELD!J30),"",EINGABEFELD!J30)</f>
      </c>
      <c r="B88" s="144">
        <f>IF(ISBLANK(EINGABEFELD!L30),"",EINGABEFELD!L30)</f>
      </c>
      <c r="C88" s="74">
        <f>EINGABEFELD!R$17</f>
        <v>0</v>
      </c>
      <c r="D88" s="80" t="e">
        <f t="shared" si="2"/>
        <v>#N/A</v>
      </c>
      <c r="E88" s="80" t="e">
        <f t="shared" si="3"/>
        <v>#N/A</v>
      </c>
      <c r="F88" s="80" t="e">
        <f>Rechenblatt!$J$10</f>
        <v>#N/A</v>
      </c>
      <c r="G88" s="83" t="e">
        <f>Rechenblatt!$J$11</f>
        <v>#N/A</v>
      </c>
    </row>
    <row r="89" spans="1:7" ht="12.75">
      <c r="A89" s="13">
        <f>IF(ISBLANK(EINGABEFELD!J31),"",EINGABEFELD!J31)</f>
      </c>
      <c r="B89" s="144">
        <f>IF(ISBLANK(EINGABEFELD!L31),"",EINGABEFELD!L31)</f>
      </c>
      <c r="C89" s="74">
        <f>EINGABEFELD!R$17</f>
        <v>0</v>
      </c>
      <c r="D89" s="80" t="e">
        <f t="shared" si="2"/>
        <v>#N/A</v>
      </c>
      <c r="E89" s="80" t="e">
        <f t="shared" si="3"/>
        <v>#N/A</v>
      </c>
      <c r="F89" s="80" t="e">
        <f>Rechenblatt!$J$10</f>
        <v>#N/A</v>
      </c>
      <c r="G89" s="83" t="e">
        <f>Rechenblatt!$J$11</f>
        <v>#N/A</v>
      </c>
    </row>
    <row r="90" spans="1:7" ht="12.75">
      <c r="A90" s="13">
        <f>IF(ISBLANK(EINGABEFELD!J32),"",EINGABEFELD!J32)</f>
      </c>
      <c r="B90" s="144">
        <f>IF(ISBLANK(EINGABEFELD!L32),"",EINGABEFELD!L32)</f>
      </c>
      <c r="C90" s="74">
        <f>EINGABEFELD!R$17</f>
        <v>0</v>
      </c>
      <c r="D90" s="80" t="e">
        <f t="shared" si="2"/>
        <v>#N/A</v>
      </c>
      <c r="E90" s="80" t="e">
        <f t="shared" si="3"/>
        <v>#N/A</v>
      </c>
      <c r="F90" s="80" t="e">
        <f>Rechenblatt!$J$10</f>
        <v>#N/A</v>
      </c>
      <c r="G90" s="83" t="e">
        <f>Rechenblatt!$J$11</f>
        <v>#N/A</v>
      </c>
    </row>
    <row r="91" spans="1:7" ht="13.5" thickBot="1">
      <c r="A91" s="15">
        <f>IF(ISBLANK(EINGABEFELD!J33),"",EINGABEFELD!J33)</f>
      </c>
      <c r="B91" s="145">
        <f>IF(ISBLANK(EINGABEFELD!L33),"",EINGABEFELD!L33)</f>
      </c>
      <c r="C91" s="85">
        <f>EINGABEFELD!R$17</f>
        <v>0</v>
      </c>
      <c r="D91" s="149" t="e">
        <f t="shared" si="2"/>
        <v>#N/A</v>
      </c>
      <c r="E91" s="149" t="e">
        <f t="shared" si="3"/>
        <v>#N/A</v>
      </c>
      <c r="F91" s="81" t="e">
        <f>Rechenblatt!$J$10</f>
        <v>#N/A</v>
      </c>
      <c r="G91" s="84" t="e">
        <f>Rechenblatt!$J$11</f>
        <v>#N/A</v>
      </c>
    </row>
  </sheetData>
  <sheetProtection sheet="1"/>
  <mergeCells count="3">
    <mergeCell ref="I4:J4"/>
    <mergeCell ref="I9:J9"/>
    <mergeCell ref="I5:J5"/>
  </mergeCells>
  <conditionalFormatting sqref="J7">
    <cfRule type="cellIs" priority="1" dxfId="12" operator="lessThan" stopIfTrue="1">
      <formula>J11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B4">
      <selection activeCell="G45" sqref="G45"/>
    </sheetView>
  </sheetViews>
  <sheetFormatPr defaultColWidth="11.421875" defaultRowHeight="12.75"/>
  <cols>
    <col min="1" max="1" width="1.7109375" style="19" customWidth="1"/>
    <col min="2" max="2" width="15.140625" style="19" customWidth="1"/>
    <col min="3" max="3" width="2.421875" style="19" customWidth="1"/>
    <col min="4" max="7" width="11.421875" style="19" customWidth="1"/>
    <col min="8" max="8" width="14.140625" style="19" customWidth="1"/>
    <col min="9" max="10" width="11.421875" style="19" customWidth="1"/>
    <col min="11" max="11" width="0.71875" style="19" customWidth="1"/>
    <col min="12" max="16384" width="11.421875" style="19" customWidth="1"/>
  </cols>
  <sheetData>
    <row r="1" ht="6.75" customHeight="1" thickBot="1"/>
    <row r="2" spans="2:4" ht="19.5" customHeight="1">
      <c r="B2" s="18" t="s">
        <v>7</v>
      </c>
      <c r="D2" s="24" t="str">
        <f>IF(ISBLANK(EINGABEFELD!R8),"Bitte chem. Parameter angeben!",EINGABEFELD!R6&amp;" - "&amp;EINGABEFELD!R8&amp;" ["&amp;EINGABEFELD!R26&amp;"]")</f>
        <v>Bitte chem. Parameter angeben!</v>
      </c>
    </row>
    <row r="3" spans="2:4" ht="15.75" customHeight="1" thickBot="1">
      <c r="B3" s="26" t="str">
        <f>IF(ISBLANK(EINGABEFELD!R4),"???",EINGABEFELD!R4)</f>
        <v>???</v>
      </c>
      <c r="C3" s="20"/>
      <c r="D3" s="19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</row>
    <row r="8" ht="12.75">
      <c r="L8" s="21"/>
    </row>
    <row r="9" ht="12.75">
      <c r="L9" s="21"/>
    </row>
    <row r="10" ht="12.75">
      <c r="L10" s="21"/>
    </row>
    <row r="31" spans="2:9" ht="12.75">
      <c r="B31" s="22" t="s">
        <v>12</v>
      </c>
      <c r="C31" s="23"/>
      <c r="D31" s="23"/>
      <c r="E31" s="23"/>
      <c r="F31" s="23"/>
      <c r="G31" s="23"/>
      <c r="H31" s="23"/>
      <c r="I31" s="23"/>
    </row>
  </sheetData>
  <sheetProtection sheet="1" objects="1" scenarios="1"/>
  <conditionalFormatting sqref="D2">
    <cfRule type="cellIs" priority="1" dxfId="12" operator="equal" stopIfTrue="1">
      <formula>"Bitte chem. Parameter angeben!"</formula>
    </cfRule>
  </conditionalFormatting>
  <conditionalFormatting sqref="D3">
    <cfRule type="cellIs" priority="2" dxfId="9" operator="equal" stopIfTrue="1">
      <formula>" gerätebezogene Daten sind unvollständig!"</formula>
    </cfRule>
  </conditionalFormatting>
  <conditionalFormatting sqref="B3">
    <cfRule type="cellIs" priority="3" dxfId="9" operator="equal" stopIfTrue="1">
      <formula>"???"</formula>
    </cfRule>
  </conditionalFormatting>
  <printOptions horizontalCentered="1"/>
  <pageMargins left="0.3937007874015748" right="0.3937007874015748" top="0.984251968503937" bottom="0.3937007874015748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85" zoomScaleNormal="85" zoomScalePageLayoutView="0" workbookViewId="0" topLeftCell="A1">
      <selection activeCell="A36" sqref="A36:U36"/>
    </sheetView>
  </sheetViews>
  <sheetFormatPr defaultColWidth="11.421875" defaultRowHeight="12.75"/>
  <cols>
    <col min="1" max="1" width="15.140625" style="28" customWidth="1"/>
    <col min="2" max="2" width="2.421875" style="28" customWidth="1"/>
    <col min="3" max="6" width="11.421875" style="28" customWidth="1"/>
    <col min="7" max="7" width="14.140625" style="28" customWidth="1"/>
    <col min="8" max="8" width="11.421875" style="28" customWidth="1"/>
    <col min="9" max="9" width="13.7109375" style="28" customWidth="1"/>
    <col min="10" max="10" width="7.7109375" style="28" customWidth="1"/>
    <col min="11" max="11" width="9.00390625" style="28" customWidth="1"/>
    <col min="12" max="12" width="8.7109375" style="38" customWidth="1"/>
    <col min="13" max="13" width="5.7109375" style="38" customWidth="1"/>
    <col min="14" max="14" width="7.7109375" style="28" customWidth="1"/>
    <col min="15" max="15" width="9.00390625" style="28" customWidth="1"/>
    <col min="16" max="16" width="8.7109375" style="38" customWidth="1"/>
    <col min="17" max="17" width="5.7109375" style="38" customWidth="1"/>
    <col min="18" max="18" width="7.7109375" style="28" customWidth="1"/>
    <col min="19" max="19" width="9.00390625" style="28" customWidth="1"/>
    <col min="20" max="20" width="8.7109375" style="38" customWidth="1"/>
    <col min="21" max="21" width="5.7109375" style="38" customWidth="1"/>
    <col min="22" max="22" width="2.7109375" style="28" customWidth="1"/>
    <col min="23" max="16384" width="11.421875" style="28" customWidth="1"/>
  </cols>
  <sheetData>
    <row r="1" spans="1:21" ht="18.75" thickBot="1">
      <c r="A1" s="27" t="s">
        <v>7</v>
      </c>
      <c r="C1" s="29" t="str">
        <f>IF(ISBLANK(EINGABEFELD!R8),"Bitte chem. Parameter angeben!",EINGABEFELD!R6&amp;" - "&amp;EINGABEFELD!R8&amp;" ["&amp;EINGABEFELD!R26&amp;"]")</f>
        <v>Bitte chem. Parameter angeben!</v>
      </c>
      <c r="J1" s="30" t="str">
        <f>EINGABEFELD!B2</f>
        <v>M E S S D A T E N - E I N G A B E F E L D  (für 90 Messwerte)</v>
      </c>
      <c r="K1" s="93"/>
      <c r="L1" s="31"/>
      <c r="M1" s="31"/>
      <c r="N1" s="30"/>
      <c r="O1" s="93"/>
      <c r="P1" s="31"/>
      <c r="Q1" s="31"/>
      <c r="R1" s="30"/>
      <c r="S1" s="93"/>
      <c r="T1" s="31"/>
      <c r="U1" s="94"/>
    </row>
    <row r="2" spans="1:23" ht="19.5" customHeight="1" thickBot="1">
      <c r="A2" s="32" t="str">
        <f>IF(ISBLANK(EINGABEFELD!R4),"???",EINGABEFELD!R4)</f>
        <v>???</v>
      </c>
      <c r="B2" s="33"/>
      <c r="C2" s="34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  <c r="J2" s="35" t="str">
        <f>EINGABEFELD!B3</f>
        <v>DATUM</v>
      </c>
      <c r="K2" s="96" t="str">
        <f>EINGABEFELD!C3</f>
        <v>Charge</v>
      </c>
      <c r="L2" s="39" t="str">
        <f>EINGABEFELD!D3</f>
        <v>Messwert</v>
      </c>
      <c r="M2" s="36" t="str">
        <f>EINGABEFELD!E3</f>
        <v>NAME</v>
      </c>
      <c r="N2" s="35" t="str">
        <f>EINGABEFELD!F3</f>
        <v>DATUM</v>
      </c>
      <c r="O2" s="96" t="str">
        <f>EINGABEFELD!G3</f>
        <v>Charge</v>
      </c>
      <c r="P2" s="39" t="str">
        <f>EINGABEFELD!H3</f>
        <v>Messwert</v>
      </c>
      <c r="Q2" s="36" t="str">
        <f>EINGABEFELD!I3</f>
        <v>NAME</v>
      </c>
      <c r="R2" s="35" t="str">
        <f>EINGABEFELD!J3</f>
        <v>DATUM</v>
      </c>
      <c r="S2" s="96" t="str">
        <f>EINGABEFELD!K3</f>
        <v>Charge</v>
      </c>
      <c r="T2" s="39" t="str">
        <f>EINGABEFELD!L3</f>
        <v>Messwert</v>
      </c>
      <c r="U2" s="36" t="str">
        <f>EINGABEFELD!M3</f>
        <v>NAME</v>
      </c>
      <c r="W2" s="97" t="s">
        <v>33</v>
      </c>
    </row>
    <row r="3" spans="10:23" ht="12.75">
      <c r="J3" s="100">
        <f>EINGABEFELD!B4</f>
        <v>0</v>
      </c>
      <c r="K3" s="119">
        <f>EINGABEFELD!C4</f>
        <v>0</v>
      </c>
      <c r="L3" s="101">
        <f>IF(ISBLANK(EINGABEFELD!D4),"",EINGABEFELD!D4)</f>
      </c>
      <c r="M3" s="102">
        <f>EINGABEFELD!E4</f>
        <v>0</v>
      </c>
      <c r="N3" s="100">
        <f>EINGABEFELD!F4</f>
        <v>0</v>
      </c>
      <c r="O3" s="119">
        <f>EINGABEFELD!G4</f>
        <v>0</v>
      </c>
      <c r="P3" s="101">
        <f>IF(ISBLANK(EINGABEFELD!H4),"",EINGABEFELD!H4)</f>
      </c>
      <c r="Q3" s="102">
        <f>EINGABEFELD!I4</f>
        <v>0</v>
      </c>
      <c r="R3" s="100">
        <f>EINGABEFELD!J4</f>
        <v>0</v>
      </c>
      <c r="S3" s="119">
        <f>EINGABEFELD!K4</f>
        <v>0</v>
      </c>
      <c r="T3" s="101">
        <f>IF(ISBLANK(EINGABEFELD!L4),"",EINGABEFELD!L4)</f>
      </c>
      <c r="U3" s="102">
        <f>EINGABEFELD!M4</f>
        <v>0</v>
      </c>
      <c r="W3" s="98" t="s">
        <v>31</v>
      </c>
    </row>
    <row r="4" spans="10:23" ht="12.75">
      <c r="J4" s="100">
        <f>EINGABEFELD!B5</f>
        <v>0</v>
      </c>
      <c r="K4" s="119">
        <f>EINGABEFELD!C5</f>
        <v>0</v>
      </c>
      <c r="L4" s="101">
        <f>IF(ISBLANK(EINGABEFELD!D5),"",EINGABEFELD!D5)</f>
      </c>
      <c r="M4" s="102">
        <f>EINGABEFELD!E5</f>
        <v>0</v>
      </c>
      <c r="N4" s="100">
        <f>EINGABEFELD!F5</f>
        <v>0</v>
      </c>
      <c r="O4" s="119">
        <f>EINGABEFELD!G5</f>
        <v>0</v>
      </c>
      <c r="P4" s="101">
        <f>IF(ISBLANK(EINGABEFELD!H5),"",EINGABEFELD!H5)</f>
      </c>
      <c r="Q4" s="102">
        <f>EINGABEFELD!I5</f>
        <v>0</v>
      </c>
      <c r="R4" s="100">
        <f>EINGABEFELD!J5</f>
        <v>0</v>
      </c>
      <c r="S4" s="119">
        <f>EINGABEFELD!K5</f>
        <v>0</v>
      </c>
      <c r="T4" s="101">
        <f>IF(ISBLANK(EINGABEFELD!L5),"",EINGABEFELD!L5)</f>
      </c>
      <c r="U4" s="102">
        <f>EINGABEFELD!M5</f>
        <v>0</v>
      </c>
      <c r="W4" s="109" t="s">
        <v>32</v>
      </c>
    </row>
    <row r="5" spans="10:24" ht="12.75">
      <c r="J5" s="100">
        <f>EINGABEFELD!B6</f>
        <v>0</v>
      </c>
      <c r="K5" s="119">
        <f>EINGABEFELD!C6</f>
        <v>0</v>
      </c>
      <c r="L5" s="101">
        <f>IF(ISBLANK(EINGABEFELD!D6),"",EINGABEFELD!D6)</f>
      </c>
      <c r="M5" s="102">
        <f>EINGABEFELD!E6</f>
        <v>0</v>
      </c>
      <c r="N5" s="100">
        <f>EINGABEFELD!F6</f>
        <v>0</v>
      </c>
      <c r="O5" s="119">
        <f>EINGABEFELD!G6</f>
        <v>0</v>
      </c>
      <c r="P5" s="101">
        <f>IF(ISBLANK(EINGABEFELD!H6),"",EINGABEFELD!H6)</f>
      </c>
      <c r="Q5" s="102">
        <f>EINGABEFELD!I6</f>
        <v>0</v>
      </c>
      <c r="R5" s="100">
        <f>EINGABEFELD!J6</f>
        <v>0</v>
      </c>
      <c r="S5" s="119">
        <f>EINGABEFELD!K6</f>
        <v>0</v>
      </c>
      <c r="T5" s="101">
        <f>IF(ISBLANK(EINGABEFELD!L6),"",EINGABEFELD!L6)</f>
      </c>
      <c r="U5" s="102">
        <f>EINGABEFELD!M6</f>
        <v>0</v>
      </c>
      <c r="W5" s="99" t="e">
        <f>Rechenblatt!J10</f>
        <v>#N/A</v>
      </c>
      <c r="X5" s="148" t="s">
        <v>22</v>
      </c>
    </row>
    <row r="6" spans="10:24" ht="12.75">
      <c r="J6" s="100">
        <f>EINGABEFELD!B7</f>
        <v>0</v>
      </c>
      <c r="K6" s="119">
        <f>EINGABEFELD!C7</f>
        <v>0</v>
      </c>
      <c r="L6" s="101">
        <f>IF(ISBLANK(EINGABEFELD!D7),"",EINGABEFELD!D7)</f>
      </c>
      <c r="M6" s="102">
        <f>EINGABEFELD!E7</f>
        <v>0</v>
      </c>
      <c r="N6" s="100">
        <f>EINGABEFELD!F7</f>
        <v>0</v>
      </c>
      <c r="O6" s="119">
        <f>EINGABEFELD!G7</f>
        <v>0</v>
      </c>
      <c r="P6" s="101">
        <f>IF(ISBLANK(EINGABEFELD!H7),"",EINGABEFELD!H7)</f>
      </c>
      <c r="Q6" s="102">
        <f>EINGABEFELD!I7</f>
        <v>0</v>
      </c>
      <c r="R6" s="100">
        <f>EINGABEFELD!J7</f>
        <v>0</v>
      </c>
      <c r="S6" s="119">
        <f>EINGABEFELD!K7</f>
        <v>0</v>
      </c>
      <c r="T6" s="101">
        <f>IF(ISBLANK(EINGABEFELD!L7),"",EINGABEFELD!L7)</f>
      </c>
      <c r="U6" s="102">
        <f>EINGABEFELD!M7</f>
        <v>0</v>
      </c>
      <c r="W6" s="108" t="e">
        <f>Rechenblatt!J11</f>
        <v>#N/A</v>
      </c>
      <c r="X6" s="148" t="s">
        <v>23</v>
      </c>
    </row>
    <row r="7" spans="10:24" ht="12.75">
      <c r="J7" s="100">
        <f>EINGABEFELD!B8</f>
        <v>0</v>
      </c>
      <c r="K7" s="119">
        <f>EINGABEFELD!C8</f>
        <v>0</v>
      </c>
      <c r="L7" s="101">
        <f>IF(ISBLANK(EINGABEFELD!D8),"",EINGABEFELD!D8)</f>
      </c>
      <c r="M7" s="102">
        <f>EINGABEFELD!E8</f>
        <v>0</v>
      </c>
      <c r="N7" s="100">
        <f>EINGABEFELD!F8</f>
        <v>0</v>
      </c>
      <c r="O7" s="119">
        <f>EINGABEFELD!G8</f>
        <v>0</v>
      </c>
      <c r="P7" s="101">
        <f>IF(ISBLANK(EINGABEFELD!H8),"",EINGABEFELD!H8)</f>
      </c>
      <c r="Q7" s="102">
        <f>EINGABEFELD!I8</f>
        <v>0</v>
      </c>
      <c r="R7" s="100">
        <f>EINGABEFELD!J8</f>
        <v>0</v>
      </c>
      <c r="S7" s="119">
        <f>EINGABEFELD!K8</f>
        <v>0</v>
      </c>
      <c r="T7" s="101">
        <f>IF(ISBLANK(EINGABEFELD!L8),"",EINGABEFELD!L8)</f>
      </c>
      <c r="U7" s="102">
        <f>EINGABEFELD!M8</f>
        <v>0</v>
      </c>
      <c r="W7" s="133" t="e">
        <f>Rechenblatt!J6</f>
        <v>#N/A</v>
      </c>
      <c r="X7" s="148" t="s">
        <v>24</v>
      </c>
    </row>
    <row r="8" spans="10:24" ht="13.5" thickBot="1">
      <c r="J8" s="100">
        <f>EINGABEFELD!B9</f>
        <v>0</v>
      </c>
      <c r="K8" s="119">
        <f>EINGABEFELD!C9</f>
        <v>0</v>
      </c>
      <c r="L8" s="101">
        <f>IF(ISBLANK(EINGABEFELD!D9),"",EINGABEFELD!D9)</f>
      </c>
      <c r="M8" s="102">
        <f>EINGABEFELD!E9</f>
        <v>0</v>
      </c>
      <c r="N8" s="100">
        <f>EINGABEFELD!F9</f>
        <v>0</v>
      </c>
      <c r="O8" s="119">
        <f>EINGABEFELD!G9</f>
        <v>0</v>
      </c>
      <c r="P8" s="101">
        <f>IF(ISBLANK(EINGABEFELD!H9),"",EINGABEFELD!H9)</f>
      </c>
      <c r="Q8" s="102">
        <f>EINGABEFELD!I9</f>
        <v>0</v>
      </c>
      <c r="R8" s="100">
        <f>EINGABEFELD!J9</f>
        <v>0</v>
      </c>
      <c r="S8" s="119">
        <f>EINGABEFELD!K9</f>
        <v>0</v>
      </c>
      <c r="T8" s="101">
        <f>IF(ISBLANK(EINGABEFELD!L9),"",EINGABEFELD!L9)</f>
      </c>
      <c r="U8" s="102">
        <f>EINGABEFELD!M9</f>
        <v>0</v>
      </c>
      <c r="W8" s="134" t="e">
        <f>Rechenblatt!J7</f>
        <v>#N/A</v>
      </c>
      <c r="X8" s="148" t="s">
        <v>25</v>
      </c>
    </row>
    <row r="9" spans="10:21" ht="12.75">
      <c r="J9" s="100">
        <f>EINGABEFELD!B10</f>
        <v>0</v>
      </c>
      <c r="K9" s="119">
        <f>EINGABEFELD!C10</f>
        <v>0</v>
      </c>
      <c r="L9" s="101">
        <f>IF(ISBLANK(EINGABEFELD!D10),"",EINGABEFELD!D10)</f>
      </c>
      <c r="M9" s="102">
        <f>EINGABEFELD!E10</f>
        <v>0</v>
      </c>
      <c r="N9" s="100">
        <f>EINGABEFELD!F10</f>
        <v>0</v>
      </c>
      <c r="O9" s="119">
        <f>EINGABEFELD!G10</f>
        <v>0</v>
      </c>
      <c r="P9" s="101">
        <f>IF(ISBLANK(EINGABEFELD!H10),"",EINGABEFELD!H10)</f>
      </c>
      <c r="Q9" s="102">
        <f>EINGABEFELD!I10</f>
        <v>0</v>
      </c>
      <c r="R9" s="100">
        <f>EINGABEFELD!J10</f>
        <v>0</v>
      </c>
      <c r="S9" s="119">
        <f>EINGABEFELD!K10</f>
        <v>0</v>
      </c>
      <c r="T9" s="101">
        <f>IF(ISBLANK(EINGABEFELD!L10),"",EINGABEFELD!L10)</f>
      </c>
      <c r="U9" s="102">
        <f>EINGABEFELD!M10</f>
        <v>0</v>
      </c>
    </row>
    <row r="10" spans="10:21" ht="12.75">
      <c r="J10" s="100">
        <f>EINGABEFELD!B11</f>
        <v>0</v>
      </c>
      <c r="K10" s="119">
        <f>EINGABEFELD!C11</f>
        <v>0</v>
      </c>
      <c r="L10" s="101">
        <f>IF(ISBLANK(EINGABEFELD!D11),"",EINGABEFELD!D11)</f>
      </c>
      <c r="M10" s="102">
        <f>EINGABEFELD!E11</f>
        <v>0</v>
      </c>
      <c r="N10" s="100">
        <f>EINGABEFELD!F11</f>
        <v>0</v>
      </c>
      <c r="O10" s="119">
        <f>EINGABEFELD!G11</f>
        <v>0</v>
      </c>
      <c r="P10" s="101">
        <f>IF(ISBLANK(EINGABEFELD!H11),"",EINGABEFELD!H11)</f>
      </c>
      <c r="Q10" s="102">
        <f>EINGABEFELD!I11</f>
        <v>0</v>
      </c>
      <c r="R10" s="100">
        <f>EINGABEFELD!J11</f>
        <v>0</v>
      </c>
      <c r="S10" s="119">
        <f>EINGABEFELD!K11</f>
        <v>0</v>
      </c>
      <c r="T10" s="101">
        <f>IF(ISBLANK(EINGABEFELD!L11),"",EINGABEFELD!L11)</f>
      </c>
      <c r="U10" s="102">
        <f>EINGABEFELD!M11</f>
        <v>0</v>
      </c>
    </row>
    <row r="11" spans="10:21" ht="12.75">
      <c r="J11" s="100">
        <f>EINGABEFELD!B12</f>
        <v>0</v>
      </c>
      <c r="K11" s="119">
        <f>EINGABEFELD!C12</f>
        <v>0</v>
      </c>
      <c r="L11" s="101">
        <f>IF(ISBLANK(EINGABEFELD!D12),"",EINGABEFELD!D12)</f>
      </c>
      <c r="M11" s="102">
        <f>EINGABEFELD!E12</f>
        <v>0</v>
      </c>
      <c r="N11" s="100">
        <f>EINGABEFELD!F12</f>
        <v>0</v>
      </c>
      <c r="O11" s="119">
        <f>EINGABEFELD!G12</f>
        <v>0</v>
      </c>
      <c r="P11" s="101">
        <f>IF(ISBLANK(EINGABEFELD!H12),"",EINGABEFELD!H12)</f>
      </c>
      <c r="Q11" s="102">
        <f>EINGABEFELD!I12</f>
        <v>0</v>
      </c>
      <c r="R11" s="100">
        <f>EINGABEFELD!J12</f>
        <v>0</v>
      </c>
      <c r="S11" s="119">
        <f>EINGABEFELD!K12</f>
        <v>0</v>
      </c>
      <c r="T11" s="101">
        <f>IF(ISBLANK(EINGABEFELD!L12),"",EINGABEFELD!L12)</f>
      </c>
      <c r="U11" s="102">
        <f>EINGABEFELD!M12</f>
        <v>0</v>
      </c>
    </row>
    <row r="12" spans="10:21" ht="12.75">
      <c r="J12" s="100">
        <f>EINGABEFELD!B13</f>
        <v>0</v>
      </c>
      <c r="K12" s="119">
        <f>EINGABEFELD!C13</f>
        <v>0</v>
      </c>
      <c r="L12" s="101">
        <f>IF(ISBLANK(EINGABEFELD!D13),"",EINGABEFELD!D13)</f>
      </c>
      <c r="M12" s="102">
        <f>EINGABEFELD!E13</f>
        <v>0</v>
      </c>
      <c r="N12" s="100">
        <f>EINGABEFELD!F13</f>
        <v>0</v>
      </c>
      <c r="O12" s="119">
        <f>EINGABEFELD!G13</f>
        <v>0</v>
      </c>
      <c r="P12" s="101">
        <f>IF(ISBLANK(EINGABEFELD!H13),"",EINGABEFELD!H13)</f>
      </c>
      <c r="Q12" s="102">
        <f>EINGABEFELD!I13</f>
        <v>0</v>
      </c>
      <c r="R12" s="100">
        <f>EINGABEFELD!J13</f>
        <v>0</v>
      </c>
      <c r="S12" s="119">
        <f>EINGABEFELD!K13</f>
        <v>0</v>
      </c>
      <c r="T12" s="101">
        <f>IF(ISBLANK(EINGABEFELD!L13),"",EINGABEFELD!L13)</f>
      </c>
      <c r="U12" s="102">
        <f>EINGABEFELD!M13</f>
        <v>0</v>
      </c>
    </row>
    <row r="13" spans="10:21" ht="12.75">
      <c r="J13" s="100">
        <f>EINGABEFELD!B14</f>
        <v>0</v>
      </c>
      <c r="K13" s="119">
        <f>EINGABEFELD!C14</f>
        <v>0</v>
      </c>
      <c r="L13" s="101">
        <f>IF(ISBLANK(EINGABEFELD!D14),"",EINGABEFELD!D14)</f>
      </c>
      <c r="M13" s="102">
        <f>EINGABEFELD!E14</f>
        <v>0</v>
      </c>
      <c r="N13" s="100">
        <f>EINGABEFELD!F14</f>
        <v>0</v>
      </c>
      <c r="O13" s="119">
        <f>EINGABEFELD!G14</f>
        <v>0</v>
      </c>
      <c r="P13" s="101">
        <f>IF(ISBLANK(EINGABEFELD!H14),"",EINGABEFELD!H14)</f>
      </c>
      <c r="Q13" s="102">
        <f>EINGABEFELD!I14</f>
        <v>0</v>
      </c>
      <c r="R13" s="100">
        <f>EINGABEFELD!J14</f>
        <v>0</v>
      </c>
      <c r="S13" s="119">
        <f>EINGABEFELD!K14</f>
        <v>0</v>
      </c>
      <c r="T13" s="101">
        <f>IF(ISBLANK(EINGABEFELD!L14),"",EINGABEFELD!L14)</f>
      </c>
      <c r="U13" s="102">
        <f>EINGABEFELD!M14</f>
        <v>0</v>
      </c>
    </row>
    <row r="14" spans="10:21" ht="12.75">
      <c r="J14" s="100">
        <f>EINGABEFELD!B15</f>
        <v>0</v>
      </c>
      <c r="K14" s="120">
        <f>EINGABEFELD!C15</f>
        <v>0</v>
      </c>
      <c r="L14" s="101">
        <f>IF(ISBLANK(EINGABEFELD!D15),"",EINGABEFELD!D15)</f>
      </c>
      <c r="M14" s="103">
        <f>EINGABEFELD!E15</f>
        <v>0</v>
      </c>
      <c r="N14" s="100">
        <f>EINGABEFELD!F15</f>
        <v>0</v>
      </c>
      <c r="O14" s="120">
        <f>EINGABEFELD!G15</f>
        <v>0</v>
      </c>
      <c r="P14" s="101">
        <f>IF(ISBLANK(EINGABEFELD!H15),"",EINGABEFELD!H15)</f>
      </c>
      <c r="Q14" s="103">
        <f>EINGABEFELD!I15</f>
        <v>0</v>
      </c>
      <c r="R14" s="100">
        <f>EINGABEFELD!J15</f>
        <v>0</v>
      </c>
      <c r="S14" s="120">
        <f>EINGABEFELD!K15</f>
        <v>0</v>
      </c>
      <c r="T14" s="101">
        <f>IF(ISBLANK(EINGABEFELD!L15),"",EINGABEFELD!L15)</f>
      </c>
      <c r="U14" s="103">
        <f>EINGABEFELD!M15</f>
        <v>0</v>
      </c>
    </row>
    <row r="15" spans="10:21" ht="12.75">
      <c r="J15" s="104">
        <f>EINGABEFELD!B16</f>
        <v>0</v>
      </c>
      <c r="K15" s="120">
        <f>EINGABEFELD!C16</f>
        <v>0</v>
      </c>
      <c r="L15" s="101">
        <f>IF(ISBLANK(EINGABEFELD!D16),"",EINGABEFELD!D16)</f>
      </c>
      <c r="M15" s="102">
        <f>EINGABEFELD!E16</f>
        <v>0</v>
      </c>
      <c r="N15" s="104">
        <f>EINGABEFELD!F16</f>
        <v>0</v>
      </c>
      <c r="O15" s="120">
        <f>EINGABEFELD!G16</f>
        <v>0</v>
      </c>
      <c r="P15" s="101">
        <f>IF(ISBLANK(EINGABEFELD!H16),"",EINGABEFELD!H16)</f>
      </c>
      <c r="Q15" s="102">
        <f>EINGABEFELD!I16</f>
        <v>0</v>
      </c>
      <c r="R15" s="104">
        <f>EINGABEFELD!J16</f>
        <v>0</v>
      </c>
      <c r="S15" s="120">
        <f>EINGABEFELD!K16</f>
        <v>0</v>
      </c>
      <c r="T15" s="101">
        <f>IF(ISBLANK(EINGABEFELD!L16),"",EINGABEFELD!L16)</f>
      </c>
      <c r="U15" s="102">
        <f>EINGABEFELD!M16</f>
        <v>0</v>
      </c>
    </row>
    <row r="16" spans="10:21" ht="12.75">
      <c r="J16" s="100">
        <f>EINGABEFELD!B17</f>
        <v>0</v>
      </c>
      <c r="K16" s="120">
        <f>EINGABEFELD!C17</f>
        <v>0</v>
      </c>
      <c r="L16" s="101">
        <f>IF(ISBLANK(EINGABEFELD!D17),"",EINGABEFELD!D17)</f>
      </c>
      <c r="M16" s="103">
        <f>EINGABEFELD!E17</f>
        <v>0</v>
      </c>
      <c r="N16" s="100">
        <f>EINGABEFELD!F17</f>
        <v>0</v>
      </c>
      <c r="O16" s="120">
        <f>EINGABEFELD!G17</f>
        <v>0</v>
      </c>
      <c r="P16" s="101">
        <f>IF(ISBLANK(EINGABEFELD!H17),"",EINGABEFELD!H17)</f>
      </c>
      <c r="Q16" s="103">
        <f>EINGABEFELD!I17</f>
        <v>0</v>
      </c>
      <c r="R16" s="100">
        <f>EINGABEFELD!J17</f>
        <v>0</v>
      </c>
      <c r="S16" s="120">
        <f>EINGABEFELD!K17</f>
        <v>0</v>
      </c>
      <c r="T16" s="101">
        <f>IF(ISBLANK(EINGABEFELD!L17),"",EINGABEFELD!L17)</f>
      </c>
      <c r="U16" s="103">
        <f>EINGABEFELD!M17</f>
        <v>0</v>
      </c>
    </row>
    <row r="17" spans="10:21" ht="12.75">
      <c r="J17" s="100">
        <f>EINGABEFELD!B18</f>
        <v>0</v>
      </c>
      <c r="K17" s="120">
        <f>EINGABEFELD!C18</f>
        <v>0</v>
      </c>
      <c r="L17" s="101">
        <f>IF(ISBLANK(EINGABEFELD!D18),"",EINGABEFELD!D18)</f>
      </c>
      <c r="M17" s="103">
        <f>EINGABEFELD!E18</f>
        <v>0</v>
      </c>
      <c r="N17" s="100">
        <f>EINGABEFELD!F18</f>
        <v>0</v>
      </c>
      <c r="O17" s="120">
        <f>EINGABEFELD!G18</f>
        <v>0</v>
      </c>
      <c r="P17" s="101">
        <f>IF(ISBLANK(EINGABEFELD!H18),"",EINGABEFELD!H18)</f>
      </c>
      <c r="Q17" s="103">
        <f>EINGABEFELD!I18</f>
        <v>0</v>
      </c>
      <c r="R17" s="100">
        <f>EINGABEFELD!J18</f>
        <v>0</v>
      </c>
      <c r="S17" s="120">
        <f>EINGABEFELD!K18</f>
        <v>0</v>
      </c>
      <c r="T17" s="101">
        <f>IF(ISBLANK(EINGABEFELD!L18),"",EINGABEFELD!L18)</f>
      </c>
      <c r="U17" s="103">
        <f>EINGABEFELD!M18</f>
        <v>0</v>
      </c>
    </row>
    <row r="18" spans="10:21" ht="12.75">
      <c r="J18" s="100">
        <f>EINGABEFELD!B19</f>
        <v>0</v>
      </c>
      <c r="K18" s="120">
        <f>EINGABEFELD!C19</f>
        <v>0</v>
      </c>
      <c r="L18" s="101">
        <f>IF(ISBLANK(EINGABEFELD!D19),"",EINGABEFELD!D19)</f>
      </c>
      <c r="M18" s="103">
        <f>EINGABEFELD!E19</f>
        <v>0</v>
      </c>
      <c r="N18" s="100">
        <f>EINGABEFELD!F19</f>
        <v>0</v>
      </c>
      <c r="O18" s="120">
        <f>EINGABEFELD!G19</f>
        <v>0</v>
      </c>
      <c r="P18" s="101">
        <f>IF(ISBLANK(EINGABEFELD!H19),"",EINGABEFELD!H19)</f>
      </c>
      <c r="Q18" s="103">
        <f>EINGABEFELD!I19</f>
        <v>0</v>
      </c>
      <c r="R18" s="100">
        <f>EINGABEFELD!J19</f>
        <v>0</v>
      </c>
      <c r="S18" s="120">
        <f>EINGABEFELD!K19</f>
        <v>0</v>
      </c>
      <c r="T18" s="101">
        <f>IF(ISBLANK(EINGABEFELD!L19),"",EINGABEFELD!L19)</f>
      </c>
      <c r="U18" s="103">
        <f>EINGABEFELD!M19</f>
        <v>0</v>
      </c>
    </row>
    <row r="19" spans="10:21" ht="12.75">
      <c r="J19" s="100">
        <f>EINGABEFELD!B20</f>
        <v>0</v>
      </c>
      <c r="K19" s="120">
        <f>EINGABEFELD!C20</f>
        <v>0</v>
      </c>
      <c r="L19" s="101">
        <f>IF(ISBLANK(EINGABEFELD!D20),"",EINGABEFELD!D20)</f>
      </c>
      <c r="M19" s="103">
        <f>EINGABEFELD!E20</f>
        <v>0</v>
      </c>
      <c r="N19" s="100">
        <f>EINGABEFELD!F20</f>
        <v>0</v>
      </c>
      <c r="O19" s="120">
        <f>EINGABEFELD!G20</f>
        <v>0</v>
      </c>
      <c r="P19" s="101">
        <f>IF(ISBLANK(EINGABEFELD!H20),"",EINGABEFELD!H20)</f>
      </c>
      <c r="Q19" s="103">
        <f>EINGABEFELD!I20</f>
        <v>0</v>
      </c>
      <c r="R19" s="100">
        <f>EINGABEFELD!J20</f>
        <v>0</v>
      </c>
      <c r="S19" s="120">
        <f>EINGABEFELD!K20</f>
        <v>0</v>
      </c>
      <c r="T19" s="101">
        <f>IF(ISBLANK(EINGABEFELD!L20),"",EINGABEFELD!L20)</f>
      </c>
      <c r="U19" s="103">
        <f>EINGABEFELD!M20</f>
        <v>0</v>
      </c>
    </row>
    <row r="20" spans="10:21" ht="12.75">
      <c r="J20" s="100">
        <f>EINGABEFELD!B21</f>
        <v>0</v>
      </c>
      <c r="K20" s="120">
        <f>EINGABEFELD!C21</f>
        <v>0</v>
      </c>
      <c r="L20" s="101">
        <f>IF(ISBLANK(EINGABEFELD!D21),"",EINGABEFELD!D21)</f>
      </c>
      <c r="M20" s="103">
        <f>EINGABEFELD!E21</f>
        <v>0</v>
      </c>
      <c r="N20" s="100">
        <f>EINGABEFELD!F21</f>
        <v>0</v>
      </c>
      <c r="O20" s="120">
        <f>EINGABEFELD!G21</f>
        <v>0</v>
      </c>
      <c r="P20" s="101">
        <f>IF(ISBLANK(EINGABEFELD!H21),"",EINGABEFELD!H21)</f>
      </c>
      <c r="Q20" s="103">
        <f>EINGABEFELD!I21</f>
        <v>0</v>
      </c>
      <c r="R20" s="100">
        <f>EINGABEFELD!J21</f>
        <v>0</v>
      </c>
      <c r="S20" s="120">
        <f>EINGABEFELD!K21</f>
        <v>0</v>
      </c>
      <c r="T20" s="101">
        <f>IF(ISBLANK(EINGABEFELD!L21),"",EINGABEFELD!L21)</f>
      </c>
      <c r="U20" s="103">
        <f>EINGABEFELD!M21</f>
        <v>0</v>
      </c>
    </row>
    <row r="21" spans="10:21" ht="12.75">
      <c r="J21" s="100">
        <f>EINGABEFELD!B22</f>
        <v>0</v>
      </c>
      <c r="K21" s="120">
        <f>EINGABEFELD!C22</f>
        <v>0</v>
      </c>
      <c r="L21" s="101">
        <f>IF(ISBLANK(EINGABEFELD!D22),"",EINGABEFELD!D22)</f>
      </c>
      <c r="M21" s="103">
        <f>EINGABEFELD!E22</f>
        <v>0</v>
      </c>
      <c r="N21" s="100">
        <f>EINGABEFELD!F22</f>
        <v>0</v>
      </c>
      <c r="O21" s="120">
        <f>EINGABEFELD!G22</f>
        <v>0</v>
      </c>
      <c r="P21" s="101">
        <f>IF(ISBLANK(EINGABEFELD!H22),"",EINGABEFELD!H22)</f>
      </c>
      <c r="Q21" s="103">
        <f>EINGABEFELD!I22</f>
        <v>0</v>
      </c>
      <c r="R21" s="100">
        <f>EINGABEFELD!J22</f>
        <v>0</v>
      </c>
      <c r="S21" s="120">
        <f>EINGABEFELD!K22</f>
        <v>0</v>
      </c>
      <c r="T21" s="101">
        <f>IF(ISBLANK(EINGABEFELD!L22),"",EINGABEFELD!L22)</f>
      </c>
      <c r="U21" s="103">
        <f>EINGABEFELD!M22</f>
        <v>0</v>
      </c>
    </row>
    <row r="22" spans="10:21" ht="12.75">
      <c r="J22" s="100">
        <f>EINGABEFELD!B23</f>
        <v>0</v>
      </c>
      <c r="K22" s="120">
        <f>EINGABEFELD!C23</f>
        <v>0</v>
      </c>
      <c r="L22" s="101">
        <f>IF(ISBLANK(EINGABEFELD!D23),"",EINGABEFELD!D23)</f>
      </c>
      <c r="M22" s="103">
        <f>EINGABEFELD!E23</f>
        <v>0</v>
      </c>
      <c r="N22" s="100">
        <f>EINGABEFELD!F23</f>
        <v>0</v>
      </c>
      <c r="O22" s="120">
        <f>EINGABEFELD!G23</f>
        <v>0</v>
      </c>
      <c r="P22" s="101">
        <f>IF(ISBLANK(EINGABEFELD!H23),"",EINGABEFELD!H23)</f>
      </c>
      <c r="Q22" s="103">
        <f>EINGABEFELD!I23</f>
        <v>0</v>
      </c>
      <c r="R22" s="100">
        <f>EINGABEFELD!J23</f>
        <v>0</v>
      </c>
      <c r="S22" s="120">
        <f>EINGABEFELD!K23</f>
        <v>0</v>
      </c>
      <c r="T22" s="101">
        <f>IF(ISBLANK(EINGABEFELD!L23),"",EINGABEFELD!L23)</f>
      </c>
      <c r="U22" s="103">
        <f>EINGABEFELD!M23</f>
        <v>0</v>
      </c>
    </row>
    <row r="23" spans="10:21" ht="12.75">
      <c r="J23" s="100">
        <f>EINGABEFELD!B24</f>
        <v>0</v>
      </c>
      <c r="K23" s="120">
        <f>EINGABEFELD!C24</f>
        <v>0</v>
      </c>
      <c r="L23" s="101">
        <f>IF(ISBLANK(EINGABEFELD!D24),"",EINGABEFELD!D24)</f>
      </c>
      <c r="M23" s="103">
        <f>EINGABEFELD!E24</f>
        <v>0</v>
      </c>
      <c r="N23" s="100">
        <f>EINGABEFELD!F24</f>
        <v>0</v>
      </c>
      <c r="O23" s="120">
        <f>EINGABEFELD!G24</f>
        <v>0</v>
      </c>
      <c r="P23" s="101">
        <f>IF(ISBLANK(EINGABEFELD!H24),"",EINGABEFELD!H24)</f>
      </c>
      <c r="Q23" s="103">
        <f>EINGABEFELD!I24</f>
        <v>0</v>
      </c>
      <c r="R23" s="100">
        <f>EINGABEFELD!J24</f>
        <v>0</v>
      </c>
      <c r="S23" s="120">
        <f>EINGABEFELD!K24</f>
        <v>0</v>
      </c>
      <c r="T23" s="101">
        <f>IF(ISBLANK(EINGABEFELD!L24),"",EINGABEFELD!L24)</f>
      </c>
      <c r="U23" s="103">
        <f>EINGABEFELD!M24</f>
        <v>0</v>
      </c>
    </row>
    <row r="24" spans="10:21" ht="12.75">
      <c r="J24" s="100">
        <f>EINGABEFELD!B25</f>
        <v>0</v>
      </c>
      <c r="K24" s="120">
        <f>EINGABEFELD!C25</f>
        <v>0</v>
      </c>
      <c r="L24" s="101">
        <f>IF(ISBLANK(EINGABEFELD!D25),"",EINGABEFELD!D25)</f>
      </c>
      <c r="M24" s="103">
        <f>EINGABEFELD!E25</f>
        <v>0</v>
      </c>
      <c r="N24" s="100">
        <f>EINGABEFELD!F25</f>
        <v>0</v>
      </c>
      <c r="O24" s="120">
        <f>EINGABEFELD!G25</f>
        <v>0</v>
      </c>
      <c r="P24" s="101">
        <f>IF(ISBLANK(EINGABEFELD!H25),"",EINGABEFELD!H25)</f>
      </c>
      <c r="Q24" s="103">
        <f>EINGABEFELD!I25</f>
        <v>0</v>
      </c>
      <c r="R24" s="100">
        <f>EINGABEFELD!J25</f>
        <v>0</v>
      </c>
      <c r="S24" s="120">
        <f>EINGABEFELD!K25</f>
        <v>0</v>
      </c>
      <c r="T24" s="101">
        <f>IF(ISBLANK(EINGABEFELD!L25),"",EINGABEFELD!L25)</f>
      </c>
      <c r="U24" s="103">
        <f>EINGABEFELD!M25</f>
        <v>0</v>
      </c>
    </row>
    <row r="25" spans="10:21" ht="12.75">
      <c r="J25" s="100">
        <f>EINGABEFELD!B26</f>
        <v>0</v>
      </c>
      <c r="K25" s="120">
        <f>EINGABEFELD!C26</f>
        <v>0</v>
      </c>
      <c r="L25" s="101">
        <f>IF(ISBLANK(EINGABEFELD!D26),"",EINGABEFELD!D26)</f>
      </c>
      <c r="M25" s="103">
        <f>EINGABEFELD!E26</f>
        <v>0</v>
      </c>
      <c r="N25" s="100">
        <f>EINGABEFELD!F26</f>
        <v>0</v>
      </c>
      <c r="O25" s="120">
        <f>EINGABEFELD!G26</f>
        <v>0</v>
      </c>
      <c r="P25" s="101">
        <f>IF(ISBLANK(EINGABEFELD!H26),"",EINGABEFELD!H26)</f>
      </c>
      <c r="Q25" s="103">
        <f>EINGABEFELD!I26</f>
        <v>0</v>
      </c>
      <c r="R25" s="100">
        <f>EINGABEFELD!J26</f>
        <v>0</v>
      </c>
      <c r="S25" s="120">
        <f>EINGABEFELD!K26</f>
        <v>0</v>
      </c>
      <c r="T25" s="101">
        <f>IF(ISBLANK(EINGABEFELD!L26),"",EINGABEFELD!L26)</f>
      </c>
      <c r="U25" s="103">
        <f>EINGABEFELD!M26</f>
        <v>0</v>
      </c>
    </row>
    <row r="26" spans="10:21" ht="12.75">
      <c r="J26" s="100">
        <f>EINGABEFELD!B27</f>
        <v>0</v>
      </c>
      <c r="K26" s="120">
        <f>EINGABEFELD!C27</f>
        <v>0</v>
      </c>
      <c r="L26" s="101">
        <f>IF(ISBLANK(EINGABEFELD!D27),"",EINGABEFELD!D27)</f>
      </c>
      <c r="M26" s="103">
        <f>EINGABEFELD!E27</f>
        <v>0</v>
      </c>
      <c r="N26" s="100">
        <f>EINGABEFELD!F27</f>
        <v>0</v>
      </c>
      <c r="O26" s="120">
        <f>EINGABEFELD!G27</f>
        <v>0</v>
      </c>
      <c r="P26" s="101">
        <f>IF(ISBLANK(EINGABEFELD!H27),"",EINGABEFELD!H27)</f>
      </c>
      <c r="Q26" s="103">
        <f>EINGABEFELD!I27</f>
        <v>0</v>
      </c>
      <c r="R26" s="100">
        <f>EINGABEFELD!J27</f>
        <v>0</v>
      </c>
      <c r="S26" s="120">
        <f>EINGABEFELD!K27</f>
        <v>0</v>
      </c>
      <c r="T26" s="101">
        <f>IF(ISBLANK(EINGABEFELD!L27),"",EINGABEFELD!L27)</f>
      </c>
      <c r="U26" s="103">
        <f>EINGABEFELD!M27</f>
        <v>0</v>
      </c>
    </row>
    <row r="27" spans="10:21" ht="12.75">
      <c r="J27" s="100">
        <f>EINGABEFELD!B28</f>
        <v>0</v>
      </c>
      <c r="K27" s="120">
        <f>EINGABEFELD!C28</f>
        <v>0</v>
      </c>
      <c r="L27" s="101">
        <f>IF(ISBLANK(EINGABEFELD!D28),"",EINGABEFELD!D28)</f>
      </c>
      <c r="M27" s="103">
        <f>EINGABEFELD!E28</f>
        <v>0</v>
      </c>
      <c r="N27" s="100">
        <f>EINGABEFELD!F28</f>
        <v>0</v>
      </c>
      <c r="O27" s="120">
        <f>EINGABEFELD!G28</f>
        <v>0</v>
      </c>
      <c r="P27" s="101">
        <f>IF(ISBLANK(EINGABEFELD!H28),"",EINGABEFELD!H28)</f>
      </c>
      <c r="Q27" s="103">
        <f>EINGABEFELD!I28</f>
        <v>0</v>
      </c>
      <c r="R27" s="100">
        <f>EINGABEFELD!J28</f>
        <v>0</v>
      </c>
      <c r="S27" s="120">
        <f>EINGABEFELD!K28</f>
        <v>0</v>
      </c>
      <c r="T27" s="101">
        <f>IF(ISBLANK(EINGABEFELD!L28),"",EINGABEFELD!L28)</f>
      </c>
      <c r="U27" s="103">
        <f>EINGABEFELD!M28</f>
        <v>0</v>
      </c>
    </row>
    <row r="28" spans="10:21" ht="12.75">
      <c r="J28" s="100">
        <f>EINGABEFELD!B29</f>
        <v>0</v>
      </c>
      <c r="K28" s="120">
        <f>EINGABEFELD!C29</f>
        <v>0</v>
      </c>
      <c r="L28" s="101">
        <f>IF(ISBLANK(EINGABEFELD!D29),"",EINGABEFELD!D29)</f>
      </c>
      <c r="M28" s="103">
        <f>EINGABEFELD!E29</f>
        <v>0</v>
      </c>
      <c r="N28" s="100">
        <f>EINGABEFELD!F29</f>
        <v>0</v>
      </c>
      <c r="O28" s="120">
        <f>EINGABEFELD!G29</f>
        <v>0</v>
      </c>
      <c r="P28" s="101">
        <f>IF(ISBLANK(EINGABEFELD!H29),"",EINGABEFELD!H29)</f>
      </c>
      <c r="Q28" s="103">
        <f>EINGABEFELD!I29</f>
        <v>0</v>
      </c>
      <c r="R28" s="100">
        <f>EINGABEFELD!J29</f>
        <v>0</v>
      </c>
      <c r="S28" s="120">
        <f>EINGABEFELD!K29</f>
        <v>0</v>
      </c>
      <c r="T28" s="101">
        <f>IF(ISBLANK(EINGABEFELD!L29),"",EINGABEFELD!L29)</f>
      </c>
      <c r="U28" s="103">
        <f>EINGABEFELD!M29</f>
        <v>0</v>
      </c>
    </row>
    <row r="29" spans="10:21" ht="12.75">
      <c r="J29" s="100">
        <f>EINGABEFELD!B30</f>
        <v>0</v>
      </c>
      <c r="K29" s="120">
        <f>EINGABEFELD!C30</f>
        <v>0</v>
      </c>
      <c r="L29" s="101">
        <f>IF(ISBLANK(EINGABEFELD!D30),"",EINGABEFELD!D30)</f>
      </c>
      <c r="M29" s="103">
        <f>EINGABEFELD!E30</f>
        <v>0</v>
      </c>
      <c r="N29" s="100">
        <f>EINGABEFELD!F30</f>
        <v>0</v>
      </c>
      <c r="O29" s="120">
        <f>EINGABEFELD!G30</f>
        <v>0</v>
      </c>
      <c r="P29" s="101">
        <f>IF(ISBLANK(EINGABEFELD!H30),"",EINGABEFELD!H30)</f>
      </c>
      <c r="Q29" s="103">
        <f>EINGABEFELD!I30</f>
        <v>0</v>
      </c>
      <c r="R29" s="100">
        <f>EINGABEFELD!J30</f>
        <v>0</v>
      </c>
      <c r="S29" s="120">
        <f>EINGABEFELD!K30</f>
        <v>0</v>
      </c>
      <c r="T29" s="101">
        <f>IF(ISBLANK(EINGABEFELD!L30),"",EINGABEFELD!L30)</f>
      </c>
      <c r="U29" s="103">
        <f>EINGABEFELD!M30</f>
        <v>0</v>
      </c>
    </row>
    <row r="30" spans="10:21" ht="12.75">
      <c r="J30" s="100">
        <f>EINGABEFELD!B31</f>
        <v>0</v>
      </c>
      <c r="K30" s="120">
        <f>EINGABEFELD!C31</f>
        <v>0</v>
      </c>
      <c r="L30" s="101">
        <f>IF(ISBLANK(EINGABEFELD!D31),"",EINGABEFELD!D31)</f>
      </c>
      <c r="M30" s="103">
        <f>EINGABEFELD!E31</f>
        <v>0</v>
      </c>
      <c r="N30" s="100">
        <f>EINGABEFELD!F31</f>
        <v>0</v>
      </c>
      <c r="O30" s="120">
        <f>EINGABEFELD!G31</f>
        <v>0</v>
      </c>
      <c r="P30" s="101">
        <f>IF(ISBLANK(EINGABEFELD!H31),"",EINGABEFELD!H31)</f>
      </c>
      <c r="Q30" s="103">
        <f>EINGABEFELD!I31</f>
        <v>0</v>
      </c>
      <c r="R30" s="100">
        <f>EINGABEFELD!J31</f>
        <v>0</v>
      </c>
      <c r="S30" s="120">
        <f>EINGABEFELD!K31</f>
        <v>0</v>
      </c>
      <c r="T30" s="101">
        <f>IF(ISBLANK(EINGABEFELD!L31),"",EINGABEFELD!L31)</f>
      </c>
      <c r="U30" s="103">
        <f>EINGABEFELD!M31</f>
        <v>0</v>
      </c>
    </row>
    <row r="31" spans="10:21" ht="12.75">
      <c r="J31" s="100">
        <f>EINGABEFELD!B32</f>
        <v>0</v>
      </c>
      <c r="K31" s="120">
        <f>EINGABEFELD!C32</f>
        <v>0</v>
      </c>
      <c r="L31" s="101">
        <f>IF(ISBLANK(EINGABEFELD!D32),"",EINGABEFELD!D32)</f>
      </c>
      <c r="M31" s="103">
        <f>EINGABEFELD!E32</f>
        <v>0</v>
      </c>
      <c r="N31" s="100">
        <f>EINGABEFELD!F32</f>
        <v>0</v>
      </c>
      <c r="O31" s="120">
        <f>EINGABEFELD!G32</f>
        <v>0</v>
      </c>
      <c r="P31" s="101">
        <f>IF(ISBLANK(EINGABEFELD!H32),"",EINGABEFELD!H32)</f>
      </c>
      <c r="Q31" s="103">
        <f>EINGABEFELD!I32</f>
        <v>0</v>
      </c>
      <c r="R31" s="100">
        <f>EINGABEFELD!J32</f>
        <v>0</v>
      </c>
      <c r="S31" s="120">
        <f>EINGABEFELD!K32</f>
        <v>0</v>
      </c>
      <c r="T31" s="101">
        <f>IF(ISBLANK(EINGABEFELD!L32),"",EINGABEFELD!L32)</f>
      </c>
      <c r="U31" s="103">
        <f>EINGABEFELD!M32</f>
        <v>0</v>
      </c>
    </row>
    <row r="32" spans="10:21" ht="13.5" thickBot="1">
      <c r="J32" s="105">
        <f>EINGABEFELD!B33</f>
        <v>0</v>
      </c>
      <c r="K32" s="121">
        <f>EINGABEFELD!C33</f>
        <v>0</v>
      </c>
      <c r="L32" s="106">
        <f>IF(ISBLANK(EINGABEFELD!D33),"",EINGABEFELD!D33)</f>
      </c>
      <c r="M32" s="107">
        <f>EINGABEFELD!E33</f>
        <v>0</v>
      </c>
      <c r="N32" s="105">
        <f>EINGABEFELD!F33</f>
        <v>0</v>
      </c>
      <c r="O32" s="121">
        <f>EINGABEFELD!G33</f>
        <v>0</v>
      </c>
      <c r="P32" s="106">
        <f>IF(ISBLANK(EINGABEFELD!H33),"",EINGABEFELD!H33)</f>
      </c>
      <c r="Q32" s="107">
        <f>EINGABEFELD!I33</f>
        <v>0</v>
      </c>
      <c r="R32" s="105">
        <f>EINGABEFELD!J33</f>
        <v>0</v>
      </c>
      <c r="S32" s="121">
        <f>EINGABEFELD!K33</f>
        <v>0</v>
      </c>
      <c r="T32" s="106">
        <f>IF(ISBLANK(EINGABEFELD!L33),"",EINGABEFELD!L33)</f>
      </c>
      <c r="U32" s="107">
        <f>EINGABEFELD!M33</f>
        <v>0</v>
      </c>
    </row>
    <row r="33" ht="6.75" customHeight="1"/>
    <row r="34" spans="1:21" ht="12.75">
      <c r="A34" s="178">
        <f>IF(ISBLANK(EINGABEFELD!R19),EINGABEFELD!W22,IF(ISBLANK(EINGABEFELD!W20),"Bemerkungen zur Festlegung der Warngrenzen liegen nicht vor.",EINGABEFELD!W20))</f>
        <v>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ht="18" customHeight="1">
      <c r="A35" s="37" t="s">
        <v>13</v>
      </c>
    </row>
    <row r="36" spans="1:21" ht="12.75">
      <c r="A36" s="18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ht="12.75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2.75">
      <c r="A39" s="181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2.75">
      <c r="A40" s="18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2.75">
      <c r="A41" s="183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2.75">
      <c r="A42" s="177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</sheetData>
  <sheetProtection sheet="1" selectLockedCells="1"/>
  <mergeCells count="23">
    <mergeCell ref="A49:U49"/>
    <mergeCell ref="A50:U50"/>
    <mergeCell ref="A51:U51"/>
    <mergeCell ref="A34:U34"/>
    <mergeCell ref="A36:U36"/>
    <mergeCell ref="A38:U38"/>
    <mergeCell ref="A43:U43"/>
    <mergeCell ref="A39:U39"/>
    <mergeCell ref="A40:U40"/>
    <mergeCell ref="A41:U41"/>
    <mergeCell ref="A47:U47"/>
    <mergeCell ref="A42:U42"/>
    <mergeCell ref="A45:U45"/>
    <mergeCell ref="A46:U46"/>
    <mergeCell ref="A44:U44"/>
    <mergeCell ref="A48:U48"/>
    <mergeCell ref="A58:U58"/>
    <mergeCell ref="A52:U52"/>
    <mergeCell ref="A53:U53"/>
    <mergeCell ref="A54:U54"/>
    <mergeCell ref="A57:U57"/>
    <mergeCell ref="A56:U56"/>
    <mergeCell ref="A55:U55"/>
  </mergeCells>
  <conditionalFormatting sqref="C1">
    <cfRule type="cellIs" priority="5" dxfId="12" operator="equal" stopIfTrue="1">
      <formula>"Bitte chem. Parameter angeben!"</formula>
    </cfRule>
  </conditionalFormatting>
  <conditionalFormatting sqref="C2">
    <cfRule type="cellIs" priority="6" dxfId="9" operator="equal" stopIfTrue="1">
      <formula>" gerätebezogene Daten sind unvollständig!"</formula>
    </cfRule>
  </conditionalFormatting>
  <conditionalFormatting sqref="T1:T2 U1:U32 P1:P2 Q1:S32 J1:K32 L1:L2 M1:O32">
    <cfRule type="cellIs" priority="7" dxfId="10" operator="equal" stopIfTrue="1">
      <formula>0</formula>
    </cfRule>
  </conditionalFormatting>
  <conditionalFormatting sqref="A2">
    <cfRule type="cellIs" priority="8" dxfId="9" operator="equal" stopIfTrue="1">
      <formula>"???"</formula>
    </cfRule>
  </conditionalFormatting>
  <conditionalFormatting sqref="L3:L32 P3:P32 T3:T32">
    <cfRule type="cellIs" priority="13" dxfId="0" operator="notBetween" stopIfTrue="1">
      <formula>$W$5</formula>
      <formula>$W$6</formula>
    </cfRule>
    <cfRule type="cellIs" priority="14" dxfId="6" operator="greaterThan" stopIfTrue="1">
      <formula>$W$7</formula>
    </cfRule>
    <cfRule type="cellIs" priority="15" dxfId="6" operator="lessThan" stopIfTrue="1">
      <formula>$W$8</formula>
    </cfRule>
  </conditionalFormatting>
  <printOptions horizontalCentered="1"/>
  <pageMargins left="0.5905511811023623" right="0.5905511811023623" top="0.7874015748031497" bottom="0.3937007874015748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WIC2</dc:creator>
  <cp:keywords/>
  <dc:description/>
  <cp:lastModifiedBy>Lars Alpers</cp:lastModifiedBy>
  <cp:lastPrinted>2016-07-16T12:17:25Z</cp:lastPrinted>
  <dcterms:created xsi:type="dcterms:W3CDTF">1997-02-25T10:12:04Z</dcterms:created>
  <dcterms:modified xsi:type="dcterms:W3CDTF">2018-12-27T09:55:00Z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